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0515" activeTab="0"/>
  </bookViews>
  <sheets>
    <sheet name="收支总表01" sheetId="1" r:id="rId1"/>
    <sheet name="财政拨款收支总表02" sheetId="2" r:id="rId2"/>
    <sheet name="一般公共预算表03" sheetId="3" r:id="rId3"/>
    <sheet name="政府性基金预算表04" sheetId="4" r:id="rId4"/>
    <sheet name="基本支出预算表05" sheetId="5" r:id="rId5"/>
    <sheet name="收入总表06" sheetId="6" r:id="rId6"/>
    <sheet name="支出总表07" sheetId="7" r:id="rId7"/>
    <sheet name="三公经费预算表08" sheetId="8" r:id="rId8"/>
    <sheet name="部门项目绩效表09" sheetId="9" r:id="rId9"/>
  </sheets>
  <definedNames>
    <definedName name="_xlnm.Print_Area" localSheetId="1">'财政拨款收支总表02'!$A$1:$D$19</definedName>
    <definedName name="_xlnm.Print_Area" localSheetId="4">'基本支出预算表05'!$A$1:$C$40</definedName>
    <definedName name="_xlnm.Print_Area" localSheetId="7">'三公经费预算表08'!$A$1:$B$16</definedName>
    <definedName name="_xlnm.Print_Area" localSheetId="5">'收入总表06'!$A$1:$M$12</definedName>
    <definedName name="_xlnm.Print_Area" localSheetId="2">'一般公共预算表03'!$A$1:$F$17</definedName>
    <definedName name="_xlnm.Print_Area" localSheetId="3">'政府性基金预算表04'!$A$1:$F$10</definedName>
    <definedName name="_xlnm.Print_Area" localSheetId="6">'支出总表07'!$A$1:$H$12</definedName>
    <definedName name="_xlnm.Print_Titles" localSheetId="1">'财政拨款收支总表02'!$1:6</definedName>
    <definedName name="_xlnm.Print_Titles" localSheetId="4">'基本支出预算表05'!$1:$5</definedName>
    <definedName name="_xlnm.Print_Titles" localSheetId="7">'三公经费预算表08'!$1:5</definedName>
    <definedName name="_xlnm.Print_Titles" localSheetId="5">'收入总表06'!$1:$5</definedName>
    <definedName name="_xlnm.Print_Titles" localSheetId="0">'收支总表01'!$2:7</definedName>
    <definedName name="_xlnm.Print_Titles" localSheetId="2">'一般公共预算表03'!$1:5</definedName>
    <definedName name="_xlnm.Print_Titles" localSheetId="3">'政府性基金预算表04'!$1:5</definedName>
    <definedName name="_xlnm.Print_Titles" localSheetId="6">'支出总表07'!$1:$5</definedName>
  </definedNames>
  <calcPr fullCalcOnLoad="1" fullPrecision="0"/>
</workbook>
</file>

<file path=xl/comments7.xml><?xml version="1.0" encoding="utf-8"?>
<comments xmlns="http://schemas.openxmlformats.org/spreadsheetml/2006/main">
  <authors>
    <author>po</author>
  </authors>
  <commentList>
    <comment ref="D7" authorId="0">
      <text>
        <r>
          <rPr>
            <sz val="9"/>
            <rFont val="宋体"/>
            <family val="0"/>
          </rPr>
          <t xml:space="preserve">话费补贴39720（公务员）+6720（事业人员）
</t>
        </r>
      </text>
    </comment>
  </commentList>
</comments>
</file>

<file path=xl/sharedStrings.xml><?xml version="1.0" encoding="utf-8"?>
<sst xmlns="http://schemas.openxmlformats.org/spreadsheetml/2006/main" count="267" uniqueCount="185">
  <si>
    <t>表01</t>
  </si>
  <si>
    <t>单位：万元</t>
  </si>
  <si>
    <t>收                    入</t>
  </si>
  <si>
    <t>支                    出</t>
  </si>
  <si>
    <t>项                        目</t>
  </si>
  <si>
    <t>预算数</t>
  </si>
  <si>
    <t>一、财政拨款</t>
  </si>
  <si>
    <t>一般公共服务支出</t>
  </si>
  <si>
    <t xml:space="preserve">    一般公共预算</t>
  </si>
  <si>
    <t xml:space="preserve">    政府性基金预算</t>
  </si>
  <si>
    <t xml:space="preserve">    行政运行</t>
  </si>
  <si>
    <t>二、专户资金</t>
  </si>
  <si>
    <t xml:space="preserve">    一般行政管理事务</t>
  </si>
  <si>
    <t>三、事业收入（不含专户资金）</t>
  </si>
  <si>
    <t>四、事业单位经营收入</t>
  </si>
  <si>
    <t>五、其他收入</t>
  </si>
  <si>
    <t>社会保障和就业支出</t>
  </si>
  <si>
    <t xml:space="preserve">    机关事业单位基本养老保险缴费支出</t>
  </si>
  <si>
    <t xml:space="preserve">    机关事业单位职业年金缴费支出</t>
  </si>
  <si>
    <t>其他支出</t>
  </si>
  <si>
    <t xml:space="preserve">  其他政府性基金及对应专项债务收入安排的支出</t>
  </si>
  <si>
    <t xml:space="preserve">    其他政府性基金支出</t>
  </si>
  <si>
    <t>本年收入合计</t>
  </si>
  <si>
    <t>本年支出合计</t>
  </si>
  <si>
    <t>六、上级补助收入</t>
  </si>
  <si>
    <t>对附属单位补助支出</t>
  </si>
  <si>
    <t>七、附属单位上缴收入</t>
  </si>
  <si>
    <t>上缴上级支出</t>
  </si>
  <si>
    <t>八、用事业基金弥补收支差额</t>
  </si>
  <si>
    <t>九、上年结转</t>
  </si>
  <si>
    <t>结转下年</t>
  </si>
  <si>
    <t xml:space="preserve">     财政拨款结转</t>
  </si>
  <si>
    <t xml:space="preserve">     其他结转</t>
  </si>
  <si>
    <t>收  入  总  计</t>
  </si>
  <si>
    <t>支  出  总  计</t>
  </si>
  <si>
    <t>表02</t>
  </si>
  <si>
    <t>表03</t>
  </si>
  <si>
    <t>科目编码</t>
  </si>
  <si>
    <t>科目名称</t>
  </si>
  <si>
    <t>合  计</t>
  </si>
  <si>
    <t>基本支出</t>
  </si>
  <si>
    <t>项目支出</t>
  </si>
  <si>
    <t>备  注</t>
  </si>
  <si>
    <t>合计</t>
  </si>
  <si>
    <t>201</t>
  </si>
  <si>
    <t>208</t>
  </si>
  <si>
    <t xml:space="preserve">  20805</t>
  </si>
  <si>
    <t xml:space="preserve">    2080505</t>
  </si>
  <si>
    <t xml:space="preserve">    2080506</t>
  </si>
  <si>
    <t>表04</t>
  </si>
  <si>
    <t>229</t>
  </si>
  <si>
    <t xml:space="preserve">  22904</t>
  </si>
  <si>
    <t xml:space="preserve">    2290499</t>
  </si>
  <si>
    <t>表05</t>
  </si>
  <si>
    <t>经济分类科目</t>
  </si>
  <si>
    <t>金额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</si>
  <si>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</si>
  <si>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</si>
  <si>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</si>
  <si>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</si>
  <si>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</si>
  <si>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</si>
  <si>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</si>
  <si>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</si>
  <si>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</si>
  <si>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</si>
  <si>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</si>
  <si>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</si>
  <si>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</si>
  <si>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</si>
  <si>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</si>
  <si>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</si>
  <si>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</si>
  <si>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</si>
  <si>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</si>
  <si>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</si>
  <si>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</si>
  <si>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</si>
  <si>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</si>
  <si>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</si>
  <si>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</si>
  <si>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</si>
  <si>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</si>
  <si>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</si>
  <si>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</si>
  <si>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</si>
  <si>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</si>
  <si>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</si>
  <si>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</si>
  <si>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</si>
  <si>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</si>
  <si>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</si>
  <si>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</si>
  <si>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</si>
  <si>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</si>
  <si>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</si>
  <si>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</si>
  <si>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</si>
  <si>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表06</t>
  </si>
  <si>
    <t>单位名称</t>
  </si>
  <si>
    <t>总   计</t>
  </si>
  <si>
    <t>上年结转</t>
  </si>
  <si>
    <t>财政拨款</t>
  </si>
  <si>
    <t>专户资金</t>
  </si>
  <si>
    <t>事业收入（不含专户资金）</t>
  </si>
  <si>
    <t>事业单位经营收入</t>
  </si>
  <si>
    <t>其他收入</t>
  </si>
  <si>
    <t>上级补助收入</t>
  </si>
  <si>
    <t>附属单位上缴收入</t>
  </si>
  <si>
    <t>用事业基金弥补收支差额</t>
  </si>
  <si>
    <t>一般公共预算</t>
  </si>
  <si>
    <t>政府性基金预算</t>
  </si>
  <si>
    <t>表07</t>
  </si>
  <si>
    <t>事业单位经营支出</t>
  </si>
  <si>
    <t>人员支出</t>
  </si>
  <si>
    <t>日常公用支出</t>
  </si>
  <si>
    <t>表08</t>
  </si>
  <si>
    <t>项目</t>
  </si>
  <si>
    <t xml:space="preserve">  1.因公出国(境)费用</t>
  </si>
  <si>
    <t xml:space="preserve">  2.公务接待费</t>
  </si>
  <si>
    <t xml:space="preserve">  3.公务用车购置及运行维护费</t>
  </si>
  <si>
    <t xml:space="preserve">   其中：公务用车购置费</t>
  </si>
  <si>
    <t xml:space="preserve">             公务用车运行维护费</t>
  </si>
  <si>
    <t>注：不含教学科研人员学术交流因公出国（境）费用</t>
  </si>
  <si>
    <t>附件2：县级部门预算公开表格样式</t>
  </si>
  <si>
    <t>部门名称：</t>
  </si>
  <si>
    <t xml:space="preserve">部门名称： </t>
  </si>
  <si>
    <t>部门名称：</t>
  </si>
  <si>
    <t>2020年县级部门收支预算总表</t>
  </si>
  <si>
    <t>2020年县级部门财政拨款收支预算总表</t>
  </si>
  <si>
    <t>2020年县级部门一般公共预算支出表</t>
  </si>
  <si>
    <t>2020年县级部门政府性基金预算支出表</t>
  </si>
  <si>
    <t>2020年县级部门收入预算总表</t>
  </si>
  <si>
    <t xml:space="preserve">2020年一般公共预算“三公”经费表 </t>
  </si>
  <si>
    <t>2020年县级部门支出预算总表</t>
  </si>
  <si>
    <t>2020年预算数</t>
  </si>
  <si>
    <t>表09</t>
  </si>
  <si>
    <t>单位:万元</t>
  </si>
  <si>
    <t>项目名称</t>
  </si>
  <si>
    <t>项目绩效目标</t>
  </si>
  <si>
    <t>政府性基金</t>
  </si>
  <si>
    <t>2020年县级部门预算财政拨款重点项目支出预算表</t>
  </si>
  <si>
    <t>部门名称：</t>
  </si>
  <si>
    <t>2020年县级部门一般公共预算基本支出表</t>
  </si>
  <si>
    <t xml:space="preserve">  政府办公厅（室）及相关机构事务</t>
  </si>
  <si>
    <t xml:space="preserve">    其他政府办公厅（室）及相关机构事务支出</t>
  </si>
  <si>
    <t xml:space="preserve">  统计信息事务</t>
  </si>
  <si>
    <t xml:space="preserve">    信息事务</t>
  </si>
  <si>
    <t xml:space="preserve">  行政事业单位养老支出</t>
  </si>
  <si>
    <t xml:space="preserve">  20103</t>
  </si>
  <si>
    <t xml:space="preserve">    2010301</t>
  </si>
  <si>
    <t xml:space="preserve">    2010302</t>
  </si>
  <si>
    <t xml:space="preserve">    2010399</t>
  </si>
  <si>
    <t xml:space="preserve">  20105</t>
  </si>
  <si>
    <t xml:space="preserve">    2010504</t>
  </si>
  <si>
    <t xml:space="preserve">    3010101</t>
  </si>
  <si>
    <t xml:space="preserve">    职务（岗位）工资</t>
  </si>
  <si>
    <t xml:space="preserve">    3010102</t>
  </si>
  <si>
    <t xml:space="preserve">    级别（技术等级）工资</t>
  </si>
  <si>
    <t xml:space="preserve">    3010201</t>
  </si>
  <si>
    <t xml:space="preserve">    生活性津贴</t>
  </si>
  <si>
    <t xml:space="preserve">    3010202</t>
  </si>
  <si>
    <t xml:space="preserve">    工作性津贴</t>
  </si>
  <si>
    <t xml:space="preserve">    3010205</t>
  </si>
  <si>
    <t xml:space="preserve">    其他津贴补贴</t>
  </si>
  <si>
    <t xml:space="preserve">    3010206</t>
  </si>
  <si>
    <t xml:space="preserve">    生活补贴</t>
  </si>
  <si>
    <t xml:space="preserve">    3010207</t>
  </si>
  <si>
    <t xml:space="preserve">    岗位津贴</t>
  </si>
  <si>
    <t xml:space="preserve">    3010208</t>
  </si>
  <si>
    <t xml:space="preserve">    工龄补贴</t>
  </si>
  <si>
    <t xml:space="preserve">    3010301</t>
  </si>
  <si>
    <t xml:space="preserve">    年终一次性奖金</t>
  </si>
  <si>
    <t xml:space="preserve">    3010302</t>
  </si>
  <si>
    <t xml:space="preserve">    年度工作目标任务考核奖</t>
  </si>
  <si>
    <t xml:space="preserve">  30106</t>
  </si>
  <si>
    <t xml:space="preserve">  伙食补助费</t>
  </si>
  <si>
    <t xml:space="preserve">    3011203</t>
  </si>
  <si>
    <t xml:space="preserve">    失业保险</t>
  </si>
  <si>
    <t xml:space="preserve">    3011206</t>
  </si>
  <si>
    <t xml:space="preserve">    工伤保险</t>
  </si>
  <si>
    <t>磐安县府办</t>
  </si>
  <si>
    <t>0</t>
  </si>
  <si>
    <t>0</t>
  </si>
  <si>
    <t>无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</si>
</sst>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&quot;¥&quot;* _-#,##0.00;&quot;¥&quot;* \-#,##0.00;&quot;¥&quot;* _-&quot;-&quot;??;@"/>
    <numFmt numFmtId="178" formatCode="0.00_ "/>
    <numFmt numFmtId="179" formatCode="#,##0.00_);[Red]\(#,##0.00\)"/>
    <numFmt numFmtId="180" formatCode="#,##0.00_ "/>
    <numFmt numFmtId="181" formatCode="#,##0.0000"/>
    <numFmt numFmtId="182" formatCode="0.00_);[Red]\(0.00\)"/>
    <numFmt numFmtId="183" formatCode="#,###.00"/>
  </numFmts>
  <fonts count="43">
    <font>
      <sz val="9"/>
      <name val="宋体"/>
      <family val="0"/>
    </font>
    <font>
      <sz val="11"/>
      <color indexed="8"/>
      <name val="宋体"/>
      <family val="0"/>
    </font>
    <font>
      <sz val="10"/>
      <name val="方正书宋_GBK"/>
      <family val="0"/>
    </font>
    <font>
      <sz val="22"/>
      <name val="方正小标宋简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16">
    <xf numFmtId="0" fontId="0" fillId="0" borderId="0" xfId="0" applyAlignment="1">
      <alignment/>
    </xf>
    <xf numFmtId="0" fontId="0" fillId="0" borderId="0" xfId="41" applyFill="1" applyAlignment="1">
      <alignment/>
      <protection/>
    </xf>
    <xf numFmtId="0" fontId="0" fillId="0" borderId="0" xfId="41" applyAlignment="1">
      <alignment/>
      <protection/>
    </xf>
    <xf numFmtId="0" fontId="2" fillId="0" borderId="0" xfId="41" applyFont="1" applyAlignment="1">
      <alignment/>
      <protection/>
    </xf>
    <xf numFmtId="0" fontId="2" fillId="0" borderId="0" xfId="41" applyFont="1" applyAlignment="1">
      <alignment horizontal="right"/>
      <protection/>
    </xf>
    <xf numFmtId="0" fontId="3" fillId="0" borderId="0" xfId="41" applyFont="1" applyAlignment="1">
      <alignment horizontal="center"/>
      <protection/>
    </xf>
    <xf numFmtId="0" fontId="2" fillId="0" borderId="0" xfId="41" applyFont="1" applyFill="1" applyAlignment="1">
      <alignment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2" fillId="0" borderId="11" xfId="41" applyFont="1" applyFill="1" applyBorder="1" applyAlignment="1">
      <alignment horizontal="center" vertical="center"/>
      <protection/>
    </xf>
    <xf numFmtId="0" fontId="2" fillId="0" borderId="12" xfId="41" applyFont="1" applyFill="1" applyBorder="1" applyAlignment="1">
      <alignment horizontal="center" vertical="center"/>
      <protection/>
    </xf>
    <xf numFmtId="4" fontId="2" fillId="0" borderId="11" xfId="41" applyNumberFormat="1" applyFont="1" applyFill="1" applyBorder="1" applyAlignment="1" applyProtection="1">
      <alignment horizontal="center" vertical="center"/>
      <protection/>
    </xf>
    <xf numFmtId="0" fontId="2" fillId="0" borderId="12" xfId="41" applyFont="1" applyFill="1" applyBorder="1" applyAlignment="1">
      <alignment horizontal="left" vertical="center"/>
      <protection/>
    </xf>
    <xf numFmtId="176" fontId="2" fillId="0" borderId="11" xfId="41" applyNumberFormat="1" applyFont="1" applyFill="1" applyBorder="1" applyAlignment="1" applyProtection="1">
      <alignment horizontal="center" vertical="center"/>
      <protection/>
    </xf>
    <xf numFmtId="176" fontId="2" fillId="0" borderId="10" xfId="41" applyNumberFormat="1" applyFont="1" applyFill="1" applyBorder="1" applyAlignment="1" applyProtection="1">
      <alignment horizontal="center" vertical="center"/>
      <protection/>
    </xf>
    <xf numFmtId="176" fontId="2" fillId="0" borderId="13" xfId="41" applyNumberFormat="1" applyFont="1" applyFill="1" applyBorder="1" applyAlignment="1" applyProtection="1">
      <alignment horizontal="center" vertical="center"/>
      <protection/>
    </xf>
    <xf numFmtId="176" fontId="2" fillId="0" borderId="14" xfId="41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 wrapText="1"/>
    </xf>
    <xf numFmtId="179" fontId="4" fillId="0" borderId="0" xfId="0" applyNumberFormat="1" applyFont="1" applyAlignment="1">
      <alignment vertical="center" wrapText="1"/>
    </xf>
    <xf numFmtId="179" fontId="2" fillId="0" borderId="0" xfId="0" applyNumberFormat="1" applyFont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left" vertical="center" wrapText="1"/>
    </xf>
    <xf numFmtId="179" fontId="2" fillId="0" borderId="0" xfId="0" applyNumberFormat="1" applyFont="1" applyAlignment="1">
      <alignment vertical="center" wrapText="1"/>
    </xf>
    <xf numFmtId="179" fontId="2" fillId="0" borderId="0" xfId="0" applyNumberFormat="1" applyFont="1" applyFill="1" applyAlignment="1">
      <alignment vertical="center" wrapText="1"/>
    </xf>
    <xf numFmtId="179" fontId="2" fillId="0" borderId="0" xfId="44" applyNumberFormat="1" applyFont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2" fontId="2" fillId="0" borderId="10" xfId="44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vertical="center"/>
      <protection/>
    </xf>
    <xf numFmtId="179" fontId="2" fillId="0" borderId="10" xfId="0" applyNumberFormat="1" applyFont="1" applyFill="1" applyBorder="1" applyAlignment="1" applyProtection="1">
      <alignment horizontal="centerContinuous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NumberFormat="1" applyFont="1" applyFill="1" applyAlignment="1" applyProtection="1">
      <alignment vertical="center"/>
      <protection/>
    </xf>
    <xf numFmtId="49" fontId="2" fillId="0" borderId="15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179" fontId="4" fillId="0" borderId="0" xfId="0" applyNumberFormat="1" applyFont="1" applyFill="1" applyAlignment="1">
      <alignment vertical="center" wrapText="1"/>
    </xf>
    <xf numFmtId="176" fontId="2" fillId="0" borderId="12" xfId="44" applyNumberFormat="1" applyFont="1" applyFill="1" applyBorder="1" applyAlignment="1" applyProtection="1">
      <alignment horizontal="right" vertical="center"/>
      <protection/>
    </xf>
    <xf numFmtId="176" fontId="2" fillId="0" borderId="10" xfId="44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right" vertical="center"/>
    </xf>
    <xf numFmtId="178" fontId="0" fillId="0" borderId="17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7" xfId="0" applyNumberFormat="1" applyBorder="1" applyAlignment="1">
      <alignment vertical="center"/>
    </xf>
    <xf numFmtId="178" fontId="0" fillId="0" borderId="10" xfId="0" applyNumberForma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2" fontId="0" fillId="0" borderId="10" xfId="0" applyNumberForma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0" xfId="40">
      <alignment/>
      <protection/>
    </xf>
    <xf numFmtId="0" fontId="0" fillId="0" borderId="0" xfId="40" applyAlignment="1">
      <alignment horizontal="right"/>
      <protection/>
    </xf>
    <xf numFmtId="0" fontId="3" fillId="0" borderId="0" xfId="40" applyFont="1" applyAlignment="1">
      <alignment horizontal="centerContinuous" vertical="center"/>
      <protection/>
    </xf>
    <xf numFmtId="0" fontId="6" fillId="0" borderId="0" xfId="40" applyFont="1" applyAlignment="1">
      <alignment horizontal="centerContinuous" vertical="center"/>
      <protection/>
    </xf>
    <xf numFmtId="0" fontId="2" fillId="0" borderId="0" xfId="40" applyFont="1" applyFill="1" applyAlignment="1">
      <alignment vertical="center"/>
      <protection/>
    </xf>
    <xf numFmtId="0" fontId="2" fillId="0" borderId="0" xfId="40" applyFont="1" applyAlignment="1">
      <alignment vertical="center"/>
      <protection/>
    </xf>
    <xf numFmtId="0" fontId="2" fillId="0" borderId="0" xfId="40" applyFont="1" applyAlignment="1">
      <alignment horizontal="right" vertical="center"/>
      <protection/>
    </xf>
    <xf numFmtId="0" fontId="2" fillId="0" borderId="10" xfId="40" applyFont="1" applyBorder="1" applyAlignment="1">
      <alignment horizontal="centerContinuous" vertical="center"/>
      <protection/>
    </xf>
    <xf numFmtId="0" fontId="0" fillId="0" borderId="0" xfId="40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/>
      <protection/>
    </xf>
    <xf numFmtId="49" fontId="2" fillId="0" borderId="10" xfId="40" applyNumberFormat="1" applyFont="1" applyFill="1" applyBorder="1" applyAlignment="1">
      <alignment vertical="center" wrapText="1"/>
      <protection/>
    </xf>
    <xf numFmtId="176" fontId="2" fillId="0" borderId="10" xfId="40" applyNumberFormat="1" applyFont="1" applyFill="1" applyBorder="1" applyAlignment="1">
      <alignment vertical="center" wrapText="1"/>
      <protection/>
    </xf>
    <xf numFmtId="176" fontId="2" fillId="0" borderId="10" xfId="40" applyNumberFormat="1" applyFont="1" applyFill="1" applyBorder="1" applyAlignment="1">
      <alignment vertical="center"/>
      <protection/>
    </xf>
    <xf numFmtId="0" fontId="2" fillId="0" borderId="10" xfId="40" applyNumberFormat="1" applyFont="1" applyFill="1" applyBorder="1" applyAlignment="1">
      <alignment vertical="center" wrapText="1"/>
      <protection/>
    </xf>
    <xf numFmtId="0" fontId="8" fillId="0" borderId="0" xfId="40" applyFont="1" applyFill="1" applyAlignment="1">
      <alignment vertical="center"/>
      <protection/>
    </xf>
    <xf numFmtId="0" fontId="4" fillId="0" borderId="18" xfId="0" applyNumberFormat="1" applyFont="1" applyFill="1" applyBorder="1" applyAlignment="1">
      <alignment horizontal="left" vertical="center" shrinkToFit="1"/>
    </xf>
    <xf numFmtId="182" fontId="4" fillId="0" borderId="18" xfId="0" applyNumberFormat="1" applyFont="1" applyBorder="1" applyAlignment="1">
      <alignment/>
    </xf>
    <xf numFmtId="0" fontId="4" fillId="0" borderId="18" xfId="0" applyNumberFormat="1" applyFont="1" applyFill="1" applyBorder="1" applyAlignment="1">
      <alignment horizontal="left" vertical="center" shrinkToFit="1"/>
    </xf>
    <xf numFmtId="178" fontId="4" fillId="0" borderId="18" xfId="0" applyNumberFormat="1" applyFont="1" applyBorder="1" applyAlignment="1">
      <alignment/>
    </xf>
    <xf numFmtId="182" fontId="4" fillId="0" borderId="18" xfId="0" applyNumberFormat="1" applyFont="1" applyBorder="1" applyAlignment="1">
      <alignment/>
    </xf>
    <xf numFmtId="182" fontId="2" fillId="0" borderId="10" xfId="44" applyNumberFormat="1" applyFont="1" applyFill="1" applyBorder="1" applyAlignment="1" applyProtection="1">
      <alignment horizontal="right" vertical="center"/>
      <protection/>
    </xf>
    <xf numFmtId="0" fontId="4" fillId="0" borderId="18" xfId="40" applyNumberFormat="1" applyFont="1" applyFill="1" applyBorder="1" applyAlignment="1">
      <alignment horizontal="left" vertical="center" shrinkToFit="1"/>
      <protection/>
    </xf>
    <xf numFmtId="178" fontId="4" fillId="0" borderId="18" xfId="40" applyNumberFormat="1" applyFont="1" applyBorder="1">
      <alignment/>
      <protection/>
    </xf>
    <xf numFmtId="49" fontId="2" fillId="0" borderId="12" xfId="44" applyNumberFormat="1" applyFont="1" applyFill="1" applyBorder="1" applyAlignment="1" applyProtection="1">
      <alignment horizontal="right" vertical="center"/>
      <protection/>
    </xf>
    <xf numFmtId="49" fontId="2" fillId="0" borderId="10" xfId="44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left" vertical="center" shrinkToFit="1"/>
    </xf>
    <xf numFmtId="0" fontId="4" fillId="0" borderId="10" xfId="0" applyNumberFormat="1" applyFont="1" applyFill="1" applyBorder="1" applyAlignment="1">
      <alignment horizontal="left" vertical="center" shrinkToFi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9" xfId="0" applyNumberFormat="1" applyFont="1" applyFill="1" applyBorder="1" applyAlignment="1">
      <alignment horizontal="center" vertical="center" wrapText="1"/>
    </xf>
    <xf numFmtId="179" fontId="2" fillId="0" borderId="11" xfId="0" applyNumberFormat="1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 wrapText="1"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41" applyFont="1" applyAlignment="1">
      <alignment horizontal="center"/>
      <protection/>
    </xf>
    <xf numFmtId="0" fontId="2" fillId="0" borderId="11" xfId="40" applyFont="1" applyBorder="1" applyAlignment="1">
      <alignment horizontal="center" vertical="center"/>
      <protection/>
    </xf>
    <xf numFmtId="0" fontId="2" fillId="0" borderId="13" xfId="40" applyFont="1" applyBorder="1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005464D7CA2100C0E0530A280664A8AE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showZeros="0" tabSelected="1" zoomScalePageLayoutView="0" workbookViewId="0" topLeftCell="A1">
      <selection activeCell="D26" sqref="D26"/>
    </sheetView>
  </sheetViews>
  <sheetFormatPr defaultColWidth="9.16015625" defaultRowHeight="11.25"/>
  <cols>
    <col min="1" max="1" width="38.33203125" style="51" customWidth="1"/>
    <col min="2" max="2" width="9" style="51" bestFit="1" customWidth="1"/>
    <col min="3" max="3" width="45.33203125" style="51" customWidth="1"/>
    <col min="4" max="4" width="13.16015625" style="51" bestFit="1" customWidth="1"/>
    <col min="5" max="7" width="9.16015625" style="0" customWidth="1"/>
    <col min="8" max="10" width="8.83203125" style="0" customWidth="1"/>
    <col min="11" max="11" width="22" style="0" customWidth="1"/>
    <col min="12" max="12" width="19.33203125" style="0" customWidth="1"/>
    <col min="13" max="13" width="9.33203125" style="0" customWidth="1"/>
    <col min="14" max="39" width="8.83203125" style="0" customWidth="1"/>
    <col min="40" max="40" width="10.5" style="0" customWidth="1"/>
  </cols>
  <sheetData>
    <row r="1" ht="20.25">
      <c r="A1" s="71" t="s">
        <v>124</v>
      </c>
    </row>
    <row r="2" ht="19.5" customHeight="1">
      <c r="D2" s="52" t="s">
        <v>0</v>
      </c>
    </row>
    <row r="3" spans="1:4" ht="28.5" customHeight="1">
      <c r="A3" s="104" t="s">
        <v>128</v>
      </c>
      <c r="B3" s="104"/>
      <c r="C3" s="104"/>
      <c r="D3" s="104"/>
    </row>
    <row r="4" spans="1:4" ht="15" customHeight="1">
      <c r="A4" s="53" t="s">
        <v>125</v>
      </c>
      <c r="D4" s="52" t="s">
        <v>1</v>
      </c>
    </row>
    <row r="5" spans="1:4" ht="16.5" customHeight="1">
      <c r="A5" s="54" t="s">
        <v>2</v>
      </c>
      <c r="B5" s="55"/>
      <c r="C5" s="105" t="s">
        <v>3</v>
      </c>
      <c r="D5" s="105"/>
    </row>
    <row r="6" spans="1:4" ht="15.75" customHeight="1">
      <c r="A6" s="56" t="s">
        <v>4</v>
      </c>
      <c r="B6" s="56" t="s">
        <v>5</v>
      </c>
      <c r="C6" s="56" t="s">
        <v>4</v>
      </c>
      <c r="D6" s="57" t="s">
        <v>5</v>
      </c>
    </row>
    <row r="7" spans="1:4" s="16" customFormat="1" ht="15.75" customHeight="1">
      <c r="A7" s="58" t="s">
        <v>6</v>
      </c>
      <c r="B7" s="59">
        <v>1590.1</v>
      </c>
      <c r="C7" s="60" t="s">
        <v>7</v>
      </c>
      <c r="D7" s="61">
        <f>D8+D12</f>
        <v>1613.63</v>
      </c>
    </row>
    <row r="8" spans="1:4" s="16" customFormat="1" ht="15.75" customHeight="1">
      <c r="A8" s="58" t="s">
        <v>8</v>
      </c>
      <c r="B8" s="59">
        <v>1590.1</v>
      </c>
      <c r="C8" s="92" t="s">
        <v>144</v>
      </c>
      <c r="D8" s="61">
        <f>D9+D10+D11</f>
        <v>1551.63</v>
      </c>
    </row>
    <row r="9" spans="1:4" s="16" customFormat="1" ht="15.75" customHeight="1">
      <c r="A9" s="58" t="s">
        <v>9</v>
      </c>
      <c r="B9" s="59"/>
      <c r="C9" s="92" t="s">
        <v>10</v>
      </c>
      <c r="D9" s="61">
        <f>1050.46+63.69</f>
        <v>1114.15</v>
      </c>
    </row>
    <row r="10" spans="1:4" s="16" customFormat="1" ht="15.75" customHeight="1">
      <c r="A10" s="58" t="s">
        <v>11</v>
      </c>
      <c r="B10" s="59"/>
      <c r="C10" s="92" t="s">
        <v>12</v>
      </c>
      <c r="D10" s="61">
        <f>261.8+21.72</f>
        <v>283.52</v>
      </c>
    </row>
    <row r="11" spans="1:4" s="16" customFormat="1" ht="15.75" customHeight="1">
      <c r="A11" s="58" t="s">
        <v>13</v>
      </c>
      <c r="B11" s="65"/>
      <c r="C11" s="92" t="s">
        <v>145</v>
      </c>
      <c r="D11" s="61">
        <f>126.2+27.76</f>
        <v>153.96</v>
      </c>
    </row>
    <row r="12" spans="1:4" s="16" customFormat="1" ht="15.75" customHeight="1">
      <c r="A12" s="58" t="s">
        <v>14</v>
      </c>
      <c r="B12" s="65"/>
      <c r="C12" s="92" t="s">
        <v>146</v>
      </c>
      <c r="D12" s="61">
        <f>D13</f>
        <v>62</v>
      </c>
    </row>
    <row r="13" spans="1:4" s="16" customFormat="1" ht="15.75" customHeight="1">
      <c r="A13" s="58" t="s">
        <v>15</v>
      </c>
      <c r="B13" s="59"/>
      <c r="C13" s="92" t="s">
        <v>147</v>
      </c>
      <c r="D13" s="61">
        <v>62</v>
      </c>
    </row>
    <row r="14" spans="1:4" ht="15.75" customHeight="1">
      <c r="A14" s="64"/>
      <c r="B14" s="66"/>
      <c r="C14" s="92" t="s">
        <v>16</v>
      </c>
      <c r="D14" s="61">
        <f>D15</f>
        <v>124.28</v>
      </c>
    </row>
    <row r="15" spans="1:4" ht="15.75" customHeight="1">
      <c r="A15" s="64"/>
      <c r="B15" s="66"/>
      <c r="C15" s="92" t="s">
        <v>148</v>
      </c>
      <c r="D15" s="61">
        <f>D16+D17</f>
        <v>124.28</v>
      </c>
    </row>
    <row r="16" spans="1:4" ht="15.75" customHeight="1">
      <c r="A16" s="67"/>
      <c r="B16" s="68"/>
      <c r="C16" s="92" t="s">
        <v>17</v>
      </c>
      <c r="D16" s="61">
        <f>59.76+28.6</f>
        <v>88.36</v>
      </c>
    </row>
    <row r="17" spans="1:4" ht="15.75" customHeight="1">
      <c r="A17" s="67"/>
      <c r="B17" s="68"/>
      <c r="C17" s="92" t="s">
        <v>18</v>
      </c>
      <c r="D17" s="61">
        <f>29.88+6.04</f>
        <v>35.92</v>
      </c>
    </row>
    <row r="18" spans="1:4" ht="15.75" customHeight="1">
      <c r="A18" s="64"/>
      <c r="B18" s="68"/>
      <c r="C18" s="62"/>
      <c r="D18" s="63"/>
    </row>
    <row r="19" spans="1:4" ht="17.25" customHeight="1">
      <c r="A19" s="67"/>
      <c r="B19" s="68"/>
      <c r="C19" s="62">
        <v>0</v>
      </c>
      <c r="D19" s="63"/>
    </row>
    <row r="20" spans="1:4" s="16" customFormat="1" ht="17.25" customHeight="1">
      <c r="A20" s="25" t="s">
        <v>22</v>
      </c>
      <c r="B20" s="59">
        <f>B7+B10+B11+B12+B13</f>
        <v>1590.1</v>
      </c>
      <c r="C20" s="70" t="s">
        <v>23</v>
      </c>
      <c r="D20" s="59">
        <f>D7+D14</f>
        <v>1737.91</v>
      </c>
    </row>
    <row r="21" spans="1:4" s="16" customFormat="1" ht="15.75" customHeight="1">
      <c r="A21" s="58" t="s">
        <v>24</v>
      </c>
      <c r="B21" s="59"/>
      <c r="C21" s="72" t="s">
        <v>25</v>
      </c>
      <c r="D21" s="59"/>
    </row>
    <row r="22" spans="1:4" s="16" customFormat="1" ht="15.75" customHeight="1">
      <c r="A22" s="58" t="s">
        <v>26</v>
      </c>
      <c r="B22" s="59"/>
      <c r="C22" s="72" t="s">
        <v>27</v>
      </c>
      <c r="D22" s="59"/>
    </row>
    <row r="23" spans="1:4" s="16" customFormat="1" ht="15.75" customHeight="1">
      <c r="A23" s="58" t="s">
        <v>28</v>
      </c>
      <c r="B23" s="59"/>
      <c r="C23" s="73"/>
      <c r="D23" s="66"/>
    </row>
    <row r="24" spans="1:4" s="16" customFormat="1" ht="15.75" customHeight="1">
      <c r="A24" s="58" t="s">
        <v>29</v>
      </c>
      <c r="B24" s="59">
        <f>B25+B26</f>
        <v>147.81</v>
      </c>
      <c r="C24" s="72" t="s">
        <v>30</v>
      </c>
      <c r="D24" s="74"/>
    </row>
    <row r="25" spans="1:4" s="16" customFormat="1" ht="15.75" customHeight="1">
      <c r="A25" s="75" t="s">
        <v>31</v>
      </c>
      <c r="B25" s="59">
        <v>147.81</v>
      </c>
      <c r="C25" s="73"/>
      <c r="D25" s="66"/>
    </row>
    <row r="26" spans="1:4" s="16" customFormat="1" ht="15.75" customHeight="1">
      <c r="A26" s="76" t="s">
        <v>32</v>
      </c>
      <c r="B26" s="66"/>
      <c r="C26" s="73"/>
      <c r="D26" s="66"/>
    </row>
    <row r="27" spans="1:4" ht="15.75" customHeight="1">
      <c r="A27" s="76"/>
      <c r="B27" s="59"/>
      <c r="C27" s="73"/>
      <c r="D27" s="68"/>
    </row>
    <row r="28" spans="1:4" s="16" customFormat="1" ht="15.75" customHeight="1">
      <c r="A28" s="25" t="s">
        <v>33</v>
      </c>
      <c r="B28" s="59">
        <f>B20+B21+B22+B23+B24</f>
        <v>1737.91</v>
      </c>
      <c r="C28" s="25" t="s">
        <v>34</v>
      </c>
      <c r="D28" s="59">
        <f>D20+D24</f>
        <v>1737.91</v>
      </c>
    </row>
    <row r="29" ht="19.5" customHeight="1"/>
    <row r="30" ht="19.5" customHeight="1"/>
    <row r="31" ht="19.5" customHeight="1"/>
  </sheetData>
  <sheetProtection formatCells="0" formatColumns="0" formatRows="0"/>
  <mergeCells count="2">
    <mergeCell ref="A3:D3"/>
    <mergeCell ref="C5:D5"/>
  </mergeCells>
  <printOptions horizontalCentered="1"/>
  <pageMargins left="0.588888888888889" right="0.588888888888889" top="0.788888888888889" bottom="0.788888888888889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showGridLines="0" showZeros="0" zoomScalePageLayoutView="0" workbookViewId="0" topLeftCell="A1">
      <selection activeCell="D18" sqref="D18"/>
    </sheetView>
  </sheetViews>
  <sheetFormatPr defaultColWidth="9.16015625" defaultRowHeight="11.25"/>
  <cols>
    <col min="1" max="1" width="38.33203125" style="51" customWidth="1"/>
    <col min="2" max="2" width="9" style="51" bestFit="1" customWidth="1"/>
    <col min="3" max="3" width="44.33203125" style="51" customWidth="1"/>
    <col min="4" max="4" width="13.16015625" style="51" bestFit="1" customWidth="1"/>
    <col min="5" max="7" width="9.16015625" style="0" customWidth="1"/>
    <col min="8" max="10" width="8.83203125" style="0" customWidth="1"/>
    <col min="11" max="11" width="22" style="0" customWidth="1"/>
    <col min="12" max="12" width="19.33203125" style="0" customWidth="1"/>
    <col min="13" max="13" width="9.33203125" style="0" customWidth="1"/>
    <col min="14" max="39" width="8.83203125" style="0" customWidth="1"/>
    <col min="40" max="40" width="10.5" style="0" customWidth="1"/>
  </cols>
  <sheetData>
    <row r="1" ht="19.5" customHeight="1">
      <c r="D1" s="52" t="s">
        <v>35</v>
      </c>
    </row>
    <row r="2" spans="1:4" ht="28.5" customHeight="1">
      <c r="A2" s="104" t="s">
        <v>129</v>
      </c>
      <c r="B2" s="104"/>
      <c r="C2" s="104"/>
      <c r="D2" s="104"/>
    </row>
    <row r="3" spans="1:4" ht="15" customHeight="1">
      <c r="A3" s="53" t="s">
        <v>125</v>
      </c>
      <c r="D3" s="52" t="s">
        <v>1</v>
      </c>
    </row>
    <row r="4" spans="1:4" ht="16.5" customHeight="1">
      <c r="A4" s="54" t="s">
        <v>2</v>
      </c>
      <c r="B4" s="55"/>
      <c r="C4" s="105" t="s">
        <v>3</v>
      </c>
      <c r="D4" s="105"/>
    </row>
    <row r="5" spans="1:4" ht="15.75" customHeight="1">
      <c r="A5" s="56" t="s">
        <v>4</v>
      </c>
      <c r="B5" s="56" t="s">
        <v>5</v>
      </c>
      <c r="C5" s="56" t="s">
        <v>4</v>
      </c>
      <c r="D5" s="57" t="s">
        <v>5</v>
      </c>
    </row>
    <row r="6" spans="1:4" s="16" customFormat="1" ht="15.75" customHeight="1">
      <c r="A6" s="58" t="s">
        <v>6</v>
      </c>
      <c r="B6" s="59">
        <f>B7+B8</f>
        <v>1590.1</v>
      </c>
      <c r="C6" s="92" t="s">
        <v>7</v>
      </c>
      <c r="D6" s="93">
        <f>D7+D11</f>
        <v>1500.46</v>
      </c>
    </row>
    <row r="7" spans="1:4" s="16" customFormat="1" ht="15.75" customHeight="1">
      <c r="A7" s="58" t="s">
        <v>8</v>
      </c>
      <c r="B7" s="59">
        <v>1590.1</v>
      </c>
      <c r="C7" s="92" t="s">
        <v>144</v>
      </c>
      <c r="D7" s="93">
        <f>D8+D9+D10</f>
        <v>1438.46</v>
      </c>
    </row>
    <row r="8" spans="1:4" s="16" customFormat="1" ht="15.75" customHeight="1">
      <c r="A8" s="58" t="s">
        <v>9</v>
      </c>
      <c r="B8" s="59"/>
      <c r="C8" s="92" t="s">
        <v>10</v>
      </c>
      <c r="D8" s="93">
        <v>1050.46</v>
      </c>
    </row>
    <row r="9" spans="1:4" ht="15.75" customHeight="1">
      <c r="A9" s="58"/>
      <c r="B9" s="59"/>
      <c r="C9" s="92" t="s">
        <v>12</v>
      </c>
      <c r="D9" s="93">
        <v>261.8</v>
      </c>
    </row>
    <row r="10" spans="1:4" ht="15.75" customHeight="1">
      <c r="A10" s="64"/>
      <c r="B10" s="65"/>
      <c r="C10" s="92" t="s">
        <v>145</v>
      </c>
      <c r="D10" s="93">
        <v>126.2</v>
      </c>
    </row>
    <row r="11" spans="1:4" ht="15.75" customHeight="1">
      <c r="A11" s="64"/>
      <c r="B11" s="65"/>
      <c r="C11" s="92" t="s">
        <v>146</v>
      </c>
      <c r="D11" s="93">
        <f>D12</f>
        <v>62</v>
      </c>
    </row>
    <row r="12" spans="1:4" ht="15.75" customHeight="1">
      <c r="A12" s="64"/>
      <c r="B12" s="59"/>
      <c r="C12" s="92" t="s">
        <v>147</v>
      </c>
      <c r="D12" s="93">
        <v>62</v>
      </c>
    </row>
    <row r="13" spans="1:4" ht="15.75" customHeight="1">
      <c r="A13" s="64"/>
      <c r="B13" s="66"/>
      <c r="C13" s="92" t="s">
        <v>16</v>
      </c>
      <c r="D13" s="93">
        <f>D14</f>
        <v>89.64</v>
      </c>
    </row>
    <row r="14" spans="1:4" ht="15.75" customHeight="1">
      <c r="A14" s="64"/>
      <c r="B14" s="66"/>
      <c r="C14" s="92" t="s">
        <v>148</v>
      </c>
      <c r="D14" s="93">
        <f>D15+D16</f>
        <v>89.64</v>
      </c>
    </row>
    <row r="15" spans="1:4" ht="15.75" customHeight="1">
      <c r="A15" s="67"/>
      <c r="B15" s="68"/>
      <c r="C15" s="92" t="s">
        <v>17</v>
      </c>
      <c r="D15" s="93">
        <v>59.76</v>
      </c>
    </row>
    <row r="16" spans="1:4" ht="15.75" customHeight="1">
      <c r="A16" s="67"/>
      <c r="B16" s="68"/>
      <c r="C16" s="92" t="s">
        <v>18</v>
      </c>
      <c r="D16" s="93">
        <v>29.88</v>
      </c>
    </row>
    <row r="17" spans="1:4" ht="15.75" customHeight="1">
      <c r="A17" s="67"/>
      <c r="B17" s="68"/>
      <c r="C17" s="62">
        <v>0</v>
      </c>
      <c r="D17" s="63"/>
    </row>
    <row r="18" spans="1:4" ht="17.25" customHeight="1">
      <c r="A18" s="69" t="s">
        <v>22</v>
      </c>
      <c r="B18" s="59">
        <f>B6</f>
        <v>1590.1</v>
      </c>
      <c r="C18" s="70" t="s">
        <v>23</v>
      </c>
      <c r="D18" s="59">
        <f>D6+D13</f>
        <v>1590.1</v>
      </c>
    </row>
    <row r="19" spans="1:4" ht="15.75" customHeight="1">
      <c r="A19"/>
      <c r="B19"/>
      <c r="C19"/>
      <c r="D19"/>
    </row>
    <row r="20" spans="1:4" ht="15.75" customHeight="1">
      <c r="A20"/>
      <c r="B20"/>
      <c r="C20"/>
      <c r="D20"/>
    </row>
    <row r="21" spans="1:4" ht="15.75" customHeight="1">
      <c r="A21"/>
      <c r="B21"/>
      <c r="C21"/>
      <c r="D21"/>
    </row>
    <row r="22" spans="1:4" ht="15.75" customHeight="1">
      <c r="A22"/>
      <c r="B22"/>
      <c r="C22"/>
      <c r="D22"/>
    </row>
    <row r="23" spans="1:4" ht="15.75" customHeight="1">
      <c r="A23"/>
      <c r="B23"/>
      <c r="C23"/>
      <c r="D23"/>
    </row>
    <row r="24" spans="1:4" ht="15.75" customHeight="1">
      <c r="A24"/>
      <c r="B24"/>
      <c r="C24"/>
      <c r="D24"/>
    </row>
    <row r="25" spans="1:4" ht="15.75" customHeight="1">
      <c r="A25"/>
      <c r="B25"/>
      <c r="C25"/>
      <c r="D25"/>
    </row>
    <row r="26" spans="1:4" ht="15.75" customHeight="1">
      <c r="A26"/>
      <c r="B26"/>
      <c r="C26"/>
      <c r="D26"/>
    </row>
    <row r="27" ht="19.5" customHeight="1"/>
    <row r="28" ht="19.5" customHeight="1"/>
    <row r="29" ht="19.5" customHeight="1"/>
  </sheetData>
  <sheetProtection formatCells="0" formatColumns="0" formatRows="0"/>
  <mergeCells count="2">
    <mergeCell ref="A2:D2"/>
    <mergeCell ref="C4:D4"/>
  </mergeCells>
  <printOptions horizontalCentered="1"/>
  <pageMargins left="0.588888888888889" right="0.588888888888889" top="0.788888888888889" bottom="0.788888888888889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F7" sqref="F7"/>
    </sheetView>
  </sheetViews>
  <sheetFormatPr defaultColWidth="9.16015625" defaultRowHeight="11.25"/>
  <cols>
    <col min="1" max="1" width="19" style="0" customWidth="1"/>
    <col min="2" max="2" width="41" style="0" customWidth="1"/>
    <col min="3" max="4" width="11.5" style="0" bestFit="1" customWidth="1"/>
    <col min="5" max="5" width="10.66015625" style="0" bestFit="1" customWidth="1"/>
    <col min="6" max="6" width="18.5" style="0" customWidth="1"/>
    <col min="7" max="11" width="19.5" style="0" customWidth="1"/>
  </cols>
  <sheetData>
    <row r="1" spans="1:11" ht="19.5" customHeight="1">
      <c r="A1" s="41"/>
      <c r="B1" s="41"/>
      <c r="C1" s="18"/>
      <c r="D1" s="18"/>
      <c r="E1" s="18"/>
      <c r="F1" s="19" t="s">
        <v>36</v>
      </c>
      <c r="G1" s="42"/>
      <c r="H1" s="42"/>
      <c r="I1" s="42"/>
      <c r="J1" s="42"/>
      <c r="K1" s="42"/>
    </row>
    <row r="2" spans="1:11" ht="24" customHeight="1">
      <c r="A2" s="20" t="s">
        <v>130</v>
      </c>
      <c r="B2" s="20"/>
      <c r="C2" s="31"/>
      <c r="D2" s="31"/>
      <c r="E2" s="31"/>
      <c r="F2" s="31"/>
      <c r="G2" s="43"/>
      <c r="H2" s="43"/>
      <c r="I2" s="43"/>
      <c r="J2" s="42"/>
      <c r="K2" s="42"/>
    </row>
    <row r="3" spans="1:11" ht="19.5" customHeight="1">
      <c r="A3" s="44" t="s">
        <v>125</v>
      </c>
      <c r="B3" s="45"/>
      <c r="C3" s="22"/>
      <c r="D3" s="22"/>
      <c r="E3" s="22"/>
      <c r="F3" s="24" t="s">
        <v>1</v>
      </c>
      <c r="G3" s="42"/>
      <c r="H3" s="42"/>
      <c r="I3" s="42"/>
      <c r="J3" s="42"/>
      <c r="K3" s="42"/>
    </row>
    <row r="4" spans="1:11" ht="19.5" customHeight="1">
      <c r="A4" s="106" t="s">
        <v>37</v>
      </c>
      <c r="B4" s="106" t="s">
        <v>38</v>
      </c>
      <c r="C4" s="106" t="s">
        <v>39</v>
      </c>
      <c r="D4" s="106" t="s">
        <v>40</v>
      </c>
      <c r="E4" s="106" t="s">
        <v>41</v>
      </c>
      <c r="F4" s="106" t="s">
        <v>42</v>
      </c>
      <c r="G4" s="42"/>
      <c r="H4" s="42"/>
      <c r="I4" s="42"/>
      <c r="J4" s="42"/>
      <c r="K4" s="42"/>
    </row>
    <row r="5" spans="1:11" ht="50.25" customHeight="1">
      <c r="A5" s="106"/>
      <c r="B5" s="106"/>
      <c r="C5" s="106"/>
      <c r="D5" s="106"/>
      <c r="E5" s="106"/>
      <c r="F5" s="106"/>
      <c r="G5" s="41"/>
      <c r="H5" s="30"/>
      <c r="I5" s="30"/>
      <c r="J5" s="30"/>
      <c r="K5" s="30"/>
    </row>
    <row r="6" spans="1:11" s="16" customFormat="1" ht="15.75" customHeight="1">
      <c r="A6" s="46"/>
      <c r="B6" s="47" t="s">
        <v>43</v>
      </c>
      <c r="C6" s="49">
        <f>D6+E6</f>
        <v>1590.1</v>
      </c>
      <c r="D6" s="49">
        <f>D7+D14</f>
        <v>1140.1</v>
      </c>
      <c r="E6" s="49">
        <f>E7+E14</f>
        <v>450</v>
      </c>
      <c r="F6" s="50"/>
      <c r="G6" s="17"/>
      <c r="H6" s="17"/>
      <c r="I6" s="17"/>
      <c r="J6" s="17"/>
      <c r="K6" s="17"/>
    </row>
    <row r="7" spans="1:11" ht="15.75" customHeight="1">
      <c r="A7" s="92" t="s">
        <v>44</v>
      </c>
      <c r="B7" s="92" t="s">
        <v>7</v>
      </c>
      <c r="C7" s="49">
        <f aca="true" t="shared" si="0" ref="C7:C17">D7+E7</f>
        <v>1500.46</v>
      </c>
      <c r="D7" s="49">
        <f>D8+D12</f>
        <v>1050.46</v>
      </c>
      <c r="E7" s="49">
        <f>E8+E12</f>
        <v>450</v>
      </c>
      <c r="F7" s="50"/>
      <c r="G7" s="17"/>
      <c r="H7" s="42"/>
      <c r="I7" s="42"/>
      <c r="J7" s="42"/>
      <c r="K7" s="42"/>
    </row>
    <row r="8" spans="1:11" ht="15.75" customHeight="1">
      <c r="A8" s="92" t="s">
        <v>149</v>
      </c>
      <c r="B8" s="92" t="s">
        <v>144</v>
      </c>
      <c r="C8" s="49">
        <f t="shared" si="0"/>
        <v>1438.46</v>
      </c>
      <c r="D8" s="49">
        <f>D9+D10+D11</f>
        <v>1050.46</v>
      </c>
      <c r="E8" s="49">
        <f>E9+E10+E11</f>
        <v>388</v>
      </c>
      <c r="F8" s="50"/>
      <c r="G8" s="17"/>
      <c r="H8" s="42"/>
      <c r="I8" s="42"/>
      <c r="J8" s="42"/>
      <c r="K8" s="42"/>
    </row>
    <row r="9" spans="1:11" ht="15.75" customHeight="1">
      <c r="A9" s="92" t="s">
        <v>150</v>
      </c>
      <c r="B9" s="92" t="s">
        <v>10</v>
      </c>
      <c r="C9" s="49">
        <f t="shared" si="0"/>
        <v>1050.46</v>
      </c>
      <c r="D9" s="49">
        <v>1050.46</v>
      </c>
      <c r="E9" s="49"/>
      <c r="F9" s="50"/>
      <c r="G9" s="17"/>
      <c r="H9" s="42"/>
      <c r="I9" s="42"/>
      <c r="J9" s="42"/>
      <c r="K9" s="42"/>
    </row>
    <row r="10" spans="1:11" ht="15.75" customHeight="1">
      <c r="A10" s="92" t="s">
        <v>151</v>
      </c>
      <c r="B10" s="92" t="s">
        <v>12</v>
      </c>
      <c r="C10" s="49">
        <f t="shared" si="0"/>
        <v>261.8</v>
      </c>
      <c r="D10" s="49"/>
      <c r="E10" s="49">
        <v>261.8</v>
      </c>
      <c r="F10" s="50"/>
      <c r="G10" s="42"/>
      <c r="H10" s="42"/>
      <c r="I10" s="42"/>
      <c r="J10" s="42"/>
      <c r="K10" s="42"/>
    </row>
    <row r="11" spans="1:11" ht="15.75" customHeight="1">
      <c r="A11" s="92" t="s">
        <v>152</v>
      </c>
      <c r="B11" s="92" t="s">
        <v>145</v>
      </c>
      <c r="C11" s="49">
        <f t="shared" si="0"/>
        <v>126.2</v>
      </c>
      <c r="D11" s="49"/>
      <c r="E11" s="49">
        <v>126.2</v>
      </c>
      <c r="F11" s="50"/>
      <c r="G11" s="42"/>
      <c r="H11" s="42"/>
      <c r="I11" s="42"/>
      <c r="J11" s="42"/>
      <c r="K11" s="42"/>
    </row>
    <row r="12" spans="1:11" ht="12">
      <c r="A12" s="92" t="s">
        <v>153</v>
      </c>
      <c r="B12" s="92" t="s">
        <v>146</v>
      </c>
      <c r="C12" s="49">
        <f t="shared" si="0"/>
        <v>62</v>
      </c>
      <c r="D12" s="49"/>
      <c r="E12" s="49">
        <f>E13</f>
        <v>62</v>
      </c>
      <c r="F12" s="50"/>
      <c r="G12" s="42"/>
      <c r="H12" s="42"/>
      <c r="I12" s="42"/>
      <c r="J12" s="42"/>
      <c r="K12" s="42"/>
    </row>
    <row r="13" spans="1:6" ht="15.75" customHeight="1">
      <c r="A13" s="92" t="s">
        <v>154</v>
      </c>
      <c r="B13" s="92" t="s">
        <v>147</v>
      </c>
      <c r="C13" s="49">
        <f t="shared" si="0"/>
        <v>62</v>
      </c>
      <c r="D13" s="49"/>
      <c r="E13" s="49">
        <v>62</v>
      </c>
      <c r="F13" s="50"/>
    </row>
    <row r="14" spans="1:6" ht="15.75" customHeight="1">
      <c r="A14" s="92" t="s">
        <v>45</v>
      </c>
      <c r="B14" s="92" t="s">
        <v>16</v>
      </c>
      <c r="C14" s="49">
        <f t="shared" si="0"/>
        <v>89.64</v>
      </c>
      <c r="D14" s="49">
        <f>D15</f>
        <v>89.64</v>
      </c>
      <c r="E14" s="49"/>
      <c r="F14" s="50"/>
    </row>
    <row r="15" spans="1:6" ht="15.75" customHeight="1">
      <c r="A15" s="92" t="s">
        <v>46</v>
      </c>
      <c r="B15" s="92" t="s">
        <v>148</v>
      </c>
      <c r="C15" s="49">
        <f t="shared" si="0"/>
        <v>89.64</v>
      </c>
      <c r="D15" s="49">
        <f>D16+D17</f>
        <v>89.64</v>
      </c>
      <c r="E15" s="49"/>
      <c r="F15" s="50"/>
    </row>
    <row r="16" spans="1:6" ht="15.75" customHeight="1">
      <c r="A16" s="92" t="s">
        <v>47</v>
      </c>
      <c r="B16" s="92" t="s">
        <v>17</v>
      </c>
      <c r="C16" s="49">
        <f t="shared" si="0"/>
        <v>59.76</v>
      </c>
      <c r="D16" s="49">
        <v>59.76</v>
      </c>
      <c r="E16" s="49"/>
      <c r="F16" s="50"/>
    </row>
    <row r="17" spans="1:6" ht="15.75" customHeight="1">
      <c r="A17" s="92" t="s">
        <v>48</v>
      </c>
      <c r="B17" s="92" t="s">
        <v>18</v>
      </c>
      <c r="C17" s="49">
        <f t="shared" si="0"/>
        <v>29.88</v>
      </c>
      <c r="D17" s="49">
        <v>29.88</v>
      </c>
      <c r="E17" s="49"/>
      <c r="F17" s="50"/>
    </row>
  </sheetData>
  <sheetProtection formatCells="0" formatColumns="0" formatRows="0"/>
  <mergeCells count="6">
    <mergeCell ref="F4:F5"/>
    <mergeCell ref="A4:A5"/>
    <mergeCell ref="B4:B5"/>
    <mergeCell ref="C4:C5"/>
    <mergeCell ref="D4:D5"/>
    <mergeCell ref="E4:E5"/>
  </mergeCells>
  <printOptions horizontalCentered="1"/>
  <pageMargins left="0.75" right="0.75" top="1.37916666666667" bottom="0.97916666666666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K12"/>
  <sheetViews>
    <sheetView showGridLines="0" showZeros="0" zoomScalePageLayoutView="0" workbookViewId="0" topLeftCell="A1">
      <selection activeCell="F7" sqref="F7"/>
    </sheetView>
  </sheetViews>
  <sheetFormatPr defaultColWidth="9.16015625" defaultRowHeight="11.25"/>
  <cols>
    <col min="1" max="1" width="19" style="0" customWidth="1"/>
    <col min="2" max="2" width="38.5" style="0" customWidth="1"/>
    <col min="3" max="5" width="22.83203125" style="0" customWidth="1"/>
    <col min="6" max="6" width="18.5" style="0" customWidth="1"/>
    <col min="7" max="11" width="19.5" style="0" customWidth="1"/>
  </cols>
  <sheetData>
    <row r="1" spans="1:11" ht="19.5" customHeight="1">
      <c r="A1" s="41"/>
      <c r="B1" s="41"/>
      <c r="C1" s="18"/>
      <c r="D1" s="18"/>
      <c r="E1" s="18"/>
      <c r="F1" s="19" t="s">
        <v>49</v>
      </c>
      <c r="G1" s="42"/>
      <c r="H1" s="42"/>
      <c r="I1" s="42"/>
      <c r="J1" s="42"/>
      <c r="K1" s="42"/>
    </row>
    <row r="2" spans="1:11" ht="24" customHeight="1">
      <c r="A2" s="20" t="s">
        <v>131</v>
      </c>
      <c r="B2" s="20"/>
      <c r="C2" s="31"/>
      <c r="D2" s="31"/>
      <c r="E2" s="31"/>
      <c r="F2" s="31"/>
      <c r="G2" s="43"/>
      <c r="H2" s="43"/>
      <c r="I2" s="43"/>
      <c r="J2" s="42"/>
      <c r="K2" s="42"/>
    </row>
    <row r="3" spans="1:11" ht="19.5" customHeight="1">
      <c r="A3" s="44" t="s">
        <v>127</v>
      </c>
      <c r="B3" s="45"/>
      <c r="C3" s="22"/>
      <c r="D3" s="22"/>
      <c r="E3" s="22"/>
      <c r="F3" s="24" t="s">
        <v>1</v>
      </c>
      <c r="G3" s="42"/>
      <c r="H3" s="42"/>
      <c r="I3" s="42"/>
      <c r="J3" s="42"/>
      <c r="K3" s="42"/>
    </row>
    <row r="4" spans="1:11" ht="19.5" customHeight="1">
      <c r="A4" s="106" t="s">
        <v>37</v>
      </c>
      <c r="B4" s="106" t="s">
        <v>38</v>
      </c>
      <c r="C4" s="106" t="s">
        <v>39</v>
      </c>
      <c r="D4" s="106" t="s">
        <v>40</v>
      </c>
      <c r="E4" s="106" t="s">
        <v>41</v>
      </c>
      <c r="F4" s="106" t="s">
        <v>42</v>
      </c>
      <c r="G4" s="42"/>
      <c r="H4" s="42"/>
      <c r="I4" s="42"/>
      <c r="J4" s="42"/>
      <c r="K4" s="42"/>
    </row>
    <row r="5" spans="1:11" ht="50.25" customHeight="1">
      <c r="A5" s="106"/>
      <c r="B5" s="106"/>
      <c r="C5" s="106"/>
      <c r="D5" s="106"/>
      <c r="E5" s="106"/>
      <c r="F5" s="106"/>
      <c r="G5" s="41"/>
      <c r="H5" s="30"/>
      <c r="I5" s="30"/>
      <c r="J5" s="30"/>
      <c r="K5" s="30"/>
    </row>
    <row r="6" spans="1:11" s="16" customFormat="1" ht="15.75" customHeight="1">
      <c r="A6" s="46"/>
      <c r="B6" s="47" t="s">
        <v>43</v>
      </c>
      <c r="C6" s="100" t="s">
        <v>182</v>
      </c>
      <c r="D6" s="100" t="s">
        <v>182</v>
      </c>
      <c r="E6" s="100" t="s">
        <v>182</v>
      </c>
      <c r="F6" s="101"/>
      <c r="G6" s="17"/>
      <c r="H6" s="17"/>
      <c r="I6" s="17"/>
      <c r="J6" s="17"/>
      <c r="K6" s="17"/>
    </row>
    <row r="7" spans="1:11" ht="15.75" customHeight="1">
      <c r="A7" s="46" t="s">
        <v>50</v>
      </c>
      <c r="B7" s="47" t="s">
        <v>19</v>
      </c>
      <c r="C7" s="100" t="s">
        <v>182</v>
      </c>
      <c r="D7" s="100" t="s">
        <v>182</v>
      </c>
      <c r="E7" s="100" t="s">
        <v>183</v>
      </c>
      <c r="F7" s="101"/>
      <c r="G7" s="17"/>
      <c r="H7" s="42"/>
      <c r="I7" s="42"/>
      <c r="J7" s="42"/>
      <c r="K7" s="42"/>
    </row>
    <row r="8" spans="1:11" ht="24">
      <c r="A8" s="46" t="s">
        <v>51</v>
      </c>
      <c r="B8" s="47" t="s">
        <v>20</v>
      </c>
      <c r="C8" s="100" t="s">
        <v>182</v>
      </c>
      <c r="D8" s="100" t="s">
        <v>183</v>
      </c>
      <c r="E8" s="100" t="s">
        <v>182</v>
      </c>
      <c r="F8" s="101"/>
      <c r="G8" s="17"/>
      <c r="H8" s="42"/>
      <c r="I8" s="42"/>
      <c r="J8" s="42"/>
      <c r="K8" s="42"/>
    </row>
    <row r="9" spans="1:11" ht="15.75" customHeight="1">
      <c r="A9" s="46" t="s">
        <v>52</v>
      </c>
      <c r="B9" s="47" t="s">
        <v>21</v>
      </c>
      <c r="C9" s="100" t="s">
        <v>182</v>
      </c>
      <c r="D9" s="100" t="s">
        <v>183</v>
      </c>
      <c r="E9" s="100" t="s">
        <v>182</v>
      </c>
      <c r="F9" s="101"/>
      <c r="G9" s="17"/>
      <c r="H9" s="42"/>
      <c r="I9" s="42"/>
      <c r="J9" s="42"/>
      <c r="K9" s="42"/>
    </row>
    <row r="10" spans="1:11" ht="19.5" customHeight="1">
      <c r="A10" s="42"/>
      <c r="B10" s="17"/>
      <c r="C10" s="18"/>
      <c r="D10" s="18"/>
      <c r="E10" s="48"/>
      <c r="F10" s="18"/>
      <c r="G10" s="42"/>
      <c r="H10" s="42"/>
      <c r="I10" s="42"/>
      <c r="J10" s="42"/>
      <c r="K10" s="42"/>
    </row>
    <row r="11" spans="1:11" ht="19.5" customHeight="1">
      <c r="A11" s="42"/>
      <c r="B11" s="42"/>
      <c r="C11" s="48"/>
      <c r="D11" s="18"/>
      <c r="E11" s="18"/>
      <c r="F11" s="18"/>
      <c r="G11" s="42"/>
      <c r="H11" s="42"/>
      <c r="I11" s="42"/>
      <c r="J11" s="42"/>
      <c r="K11" s="42"/>
    </row>
    <row r="12" spans="1:11" ht="19.5" customHeight="1">
      <c r="A12" s="42"/>
      <c r="B12" s="17"/>
      <c r="C12" s="18"/>
      <c r="D12" s="18"/>
      <c r="E12" s="18"/>
      <c r="F12" s="18"/>
      <c r="G12" s="42"/>
      <c r="H12" s="42"/>
      <c r="I12" s="42"/>
      <c r="J12" s="42"/>
      <c r="K12" s="42"/>
    </row>
  </sheetData>
  <sheetProtection formatCells="0" formatColumns="0" formatRows="0"/>
  <mergeCells count="6">
    <mergeCell ref="F4:F5"/>
    <mergeCell ref="A4:A5"/>
    <mergeCell ref="B4:B5"/>
    <mergeCell ref="C4:C5"/>
    <mergeCell ref="D4:D5"/>
    <mergeCell ref="E4:E5"/>
  </mergeCells>
  <printOptions horizontalCentered="1"/>
  <pageMargins left="0.75" right="0.75" top="1.37916666666667" bottom="0.979166666666667" header="0" footer="0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C7" sqref="C7"/>
    </sheetView>
  </sheetViews>
  <sheetFormatPr defaultColWidth="9.16015625" defaultRowHeight="11.25"/>
  <cols>
    <col min="1" max="1" width="19" style="0" customWidth="1"/>
    <col min="2" max="2" width="54.66015625" style="0" customWidth="1"/>
    <col min="3" max="3" width="17" style="0" customWidth="1"/>
    <col min="4" max="8" width="19.5" style="0" customWidth="1"/>
  </cols>
  <sheetData>
    <row r="1" spans="1:8" ht="19.5" customHeight="1">
      <c r="A1" s="41"/>
      <c r="B1" s="41"/>
      <c r="C1" s="19" t="s">
        <v>53</v>
      </c>
      <c r="D1" s="42"/>
      <c r="E1" s="42"/>
      <c r="F1" s="42"/>
      <c r="G1" s="42"/>
      <c r="H1" s="42"/>
    </row>
    <row r="2" spans="1:8" ht="24" customHeight="1">
      <c r="A2" s="20" t="s">
        <v>143</v>
      </c>
      <c r="B2" s="20"/>
      <c r="C2" s="31"/>
      <c r="D2" s="43"/>
      <c r="E2" s="43"/>
      <c r="F2" s="43"/>
      <c r="G2" s="42"/>
      <c r="H2" s="42"/>
    </row>
    <row r="3" spans="1:8" ht="19.5" customHeight="1">
      <c r="A3" s="44" t="s">
        <v>125</v>
      </c>
      <c r="B3" s="45"/>
      <c r="C3" s="24" t="s">
        <v>1</v>
      </c>
      <c r="D3" s="42"/>
      <c r="E3" s="42"/>
      <c r="F3" s="42"/>
      <c r="G3" s="42"/>
      <c r="H3" s="42"/>
    </row>
    <row r="4" spans="1:8" ht="19.5" customHeight="1">
      <c r="A4" s="107" t="s">
        <v>54</v>
      </c>
      <c r="B4" s="107"/>
      <c r="C4" s="106" t="s">
        <v>55</v>
      </c>
      <c r="D4" s="42"/>
      <c r="E4" s="42"/>
      <c r="F4" s="42"/>
      <c r="G4" s="42"/>
      <c r="H4" s="42"/>
    </row>
    <row r="5" spans="1:8" ht="22.5" customHeight="1">
      <c r="A5" s="26" t="s">
        <v>37</v>
      </c>
      <c r="B5" s="26" t="s">
        <v>38</v>
      </c>
      <c r="C5" s="106"/>
      <c r="D5" s="41"/>
      <c r="E5" s="30"/>
      <c r="F5" s="30"/>
      <c r="G5" s="30"/>
      <c r="H5" s="30"/>
    </row>
    <row r="6" spans="1:8" s="16" customFormat="1" ht="15.75" customHeight="1">
      <c r="A6" s="46"/>
      <c r="B6" s="47" t="s">
        <v>43</v>
      </c>
      <c r="C6" s="99">
        <v>1140.1</v>
      </c>
      <c r="D6" s="17"/>
      <c r="E6" s="17"/>
      <c r="F6" s="17"/>
      <c r="G6" s="17"/>
      <c r="H6" s="17"/>
    </row>
    <row r="7" spans="1:8" ht="15.75" customHeight="1">
      <c r="A7" s="98" t="s">
        <v>56</v>
      </c>
      <c r="B7" s="98" t="s">
        <v>57</v>
      </c>
      <c r="C7" s="99">
        <v>1001.7</v>
      </c>
      <c r="D7" s="17"/>
      <c r="E7" s="42"/>
      <c r="F7" s="42"/>
      <c r="G7" s="42"/>
      <c r="H7" s="42"/>
    </row>
    <row r="8" spans="1:8" ht="15.75" customHeight="1">
      <c r="A8" s="98" t="s">
        <v>58</v>
      </c>
      <c r="B8" s="98" t="s">
        <v>59</v>
      </c>
      <c r="C8" s="99">
        <v>163.51</v>
      </c>
      <c r="D8" s="17"/>
      <c r="E8" s="42"/>
      <c r="F8" s="42"/>
      <c r="G8" s="42"/>
      <c r="H8" s="42"/>
    </row>
    <row r="9" spans="1:8" ht="15.75" customHeight="1">
      <c r="A9" s="98" t="s">
        <v>155</v>
      </c>
      <c r="B9" s="98" t="s">
        <v>156</v>
      </c>
      <c r="C9" s="99">
        <v>69.22</v>
      </c>
      <c r="D9" s="17"/>
      <c r="E9" s="42"/>
      <c r="F9" s="42"/>
      <c r="G9" s="42"/>
      <c r="H9" s="42"/>
    </row>
    <row r="10" spans="1:8" ht="15.75" customHeight="1">
      <c r="A10" s="98" t="s">
        <v>157</v>
      </c>
      <c r="B10" s="98" t="s">
        <v>158</v>
      </c>
      <c r="C10" s="99">
        <v>94.29</v>
      </c>
      <c r="D10" s="42"/>
      <c r="E10" s="42"/>
      <c r="F10" s="42"/>
      <c r="G10" s="42"/>
      <c r="H10" s="42"/>
    </row>
    <row r="11" spans="1:8" ht="15.75" customHeight="1">
      <c r="A11" s="98" t="s">
        <v>60</v>
      </c>
      <c r="B11" s="98" t="s">
        <v>61</v>
      </c>
      <c r="C11" s="99">
        <v>284.34</v>
      </c>
      <c r="D11" s="42"/>
      <c r="E11" s="42"/>
      <c r="F11" s="42"/>
      <c r="G11" s="42"/>
      <c r="H11" s="42"/>
    </row>
    <row r="12" spans="1:8" ht="15.75" customHeight="1">
      <c r="A12" s="98" t="s">
        <v>159</v>
      </c>
      <c r="B12" s="98" t="s">
        <v>160</v>
      </c>
      <c r="C12" s="99">
        <v>95.05</v>
      </c>
      <c r="D12" s="42"/>
      <c r="E12" s="42"/>
      <c r="F12" s="42"/>
      <c r="G12" s="42"/>
      <c r="H12" s="42"/>
    </row>
    <row r="13" spans="1:3" ht="15.75" customHeight="1">
      <c r="A13" s="98" t="s">
        <v>161</v>
      </c>
      <c r="B13" s="98" t="s">
        <v>162</v>
      </c>
      <c r="C13" s="99">
        <v>51.36</v>
      </c>
    </row>
    <row r="14" spans="1:3" ht="15.75" customHeight="1">
      <c r="A14" s="98" t="s">
        <v>163</v>
      </c>
      <c r="B14" s="98" t="s">
        <v>164</v>
      </c>
      <c r="C14" s="99">
        <v>103.2</v>
      </c>
    </row>
    <row r="15" spans="1:3" ht="15.75" customHeight="1">
      <c r="A15" s="98" t="s">
        <v>165</v>
      </c>
      <c r="B15" s="98" t="s">
        <v>166</v>
      </c>
      <c r="C15" s="99">
        <v>15.84</v>
      </c>
    </row>
    <row r="16" spans="1:3" ht="15.75" customHeight="1">
      <c r="A16" s="98" t="s">
        <v>167</v>
      </c>
      <c r="B16" s="98" t="s">
        <v>168</v>
      </c>
      <c r="C16" s="99">
        <v>16.34</v>
      </c>
    </row>
    <row r="17" spans="1:3" ht="15.75" customHeight="1">
      <c r="A17" s="98" t="s">
        <v>169</v>
      </c>
      <c r="B17" s="98" t="s">
        <v>170</v>
      </c>
      <c r="C17" s="99">
        <v>2.56</v>
      </c>
    </row>
    <row r="18" spans="1:3" ht="15.75" customHeight="1">
      <c r="A18" s="98" t="s">
        <v>62</v>
      </c>
      <c r="B18" s="98" t="s">
        <v>63</v>
      </c>
      <c r="C18" s="99">
        <v>239.93</v>
      </c>
    </row>
    <row r="19" spans="1:3" ht="15.75" customHeight="1">
      <c r="A19" s="98" t="s">
        <v>171</v>
      </c>
      <c r="B19" s="98" t="s">
        <v>172</v>
      </c>
      <c r="C19" s="99">
        <v>10.05</v>
      </c>
    </row>
    <row r="20" spans="1:3" ht="15.75" customHeight="1">
      <c r="A20" s="98" t="s">
        <v>173</v>
      </c>
      <c r="B20" s="98" t="s">
        <v>174</v>
      </c>
      <c r="C20" s="99">
        <v>229.88</v>
      </c>
    </row>
    <row r="21" spans="1:3" ht="15.75" customHeight="1">
      <c r="A21" s="98" t="s">
        <v>175</v>
      </c>
      <c r="B21" s="98" t="s">
        <v>176</v>
      </c>
      <c r="C21" s="99">
        <v>25.2</v>
      </c>
    </row>
    <row r="22" spans="1:3" ht="15.75" customHeight="1">
      <c r="A22" s="98" t="s">
        <v>64</v>
      </c>
      <c r="B22" s="98" t="s">
        <v>65</v>
      </c>
      <c r="C22" s="99">
        <v>18.81</v>
      </c>
    </row>
    <row r="23" spans="1:3" ht="15.75" customHeight="1">
      <c r="A23" s="98" t="s">
        <v>66</v>
      </c>
      <c r="B23" s="98" t="s">
        <v>67</v>
      </c>
      <c r="C23" s="99">
        <v>59.76</v>
      </c>
    </row>
    <row r="24" spans="1:3" ht="15.75" customHeight="1">
      <c r="A24" s="98" t="s">
        <v>68</v>
      </c>
      <c r="B24" s="98" t="s">
        <v>69</v>
      </c>
      <c r="C24" s="99">
        <v>29.88</v>
      </c>
    </row>
    <row r="25" spans="1:3" ht="15.75" customHeight="1">
      <c r="A25" s="98" t="s">
        <v>70</v>
      </c>
      <c r="B25" s="98" t="s">
        <v>71</v>
      </c>
      <c r="C25" s="99">
        <v>26.15</v>
      </c>
    </row>
    <row r="26" spans="1:3" ht="15.75" customHeight="1">
      <c r="A26" s="98" t="s">
        <v>72</v>
      </c>
      <c r="B26" s="98" t="s">
        <v>73</v>
      </c>
      <c r="C26" s="99">
        <v>3.03</v>
      </c>
    </row>
    <row r="27" spans="1:3" ht="15.75" customHeight="1">
      <c r="A27" s="98" t="s">
        <v>74</v>
      </c>
      <c r="B27" s="98" t="s">
        <v>75</v>
      </c>
      <c r="C27" s="99">
        <v>1.23</v>
      </c>
    </row>
    <row r="28" spans="1:3" ht="15.75" customHeight="1">
      <c r="A28" s="98" t="s">
        <v>177</v>
      </c>
      <c r="B28" s="98" t="s">
        <v>178</v>
      </c>
      <c r="C28" s="99">
        <v>0.48</v>
      </c>
    </row>
    <row r="29" spans="1:3" ht="15.75" customHeight="1">
      <c r="A29" s="98" t="s">
        <v>179</v>
      </c>
      <c r="B29" s="98" t="s">
        <v>180</v>
      </c>
      <c r="C29" s="99">
        <v>0.75</v>
      </c>
    </row>
    <row r="30" spans="1:3" ht="15.75" customHeight="1">
      <c r="A30" s="98" t="s">
        <v>76</v>
      </c>
      <c r="B30" s="98" t="s">
        <v>77</v>
      </c>
      <c r="C30" s="99">
        <v>86.29</v>
      </c>
    </row>
    <row r="31" spans="1:3" ht="15.75" customHeight="1">
      <c r="A31" s="98" t="s">
        <v>78</v>
      </c>
      <c r="B31" s="98" t="s">
        <v>79</v>
      </c>
      <c r="C31" s="99">
        <v>63.58</v>
      </c>
    </row>
    <row r="32" spans="1:3" ht="15.75" customHeight="1">
      <c r="A32" s="98" t="s">
        <v>80</v>
      </c>
      <c r="B32" s="98" t="s">
        <v>81</v>
      </c>
      <c r="C32" s="99">
        <v>138.4</v>
      </c>
    </row>
    <row r="33" spans="1:3" ht="15.75" customHeight="1">
      <c r="A33" s="98" t="s">
        <v>82</v>
      </c>
      <c r="B33" s="98" t="s">
        <v>83</v>
      </c>
      <c r="C33" s="99">
        <v>0.13</v>
      </c>
    </row>
    <row r="34" spans="1:3" ht="15.75" customHeight="1">
      <c r="A34" s="98" t="s">
        <v>84</v>
      </c>
      <c r="B34" s="98" t="s">
        <v>85</v>
      </c>
      <c r="C34" s="99">
        <v>18.14</v>
      </c>
    </row>
    <row r="35" spans="1:3" ht="15.75" customHeight="1">
      <c r="A35" s="98" t="s">
        <v>86</v>
      </c>
      <c r="B35" s="98" t="s">
        <v>87</v>
      </c>
      <c r="C35" s="99">
        <v>40</v>
      </c>
    </row>
    <row r="36" spans="1:3" ht="15.75" customHeight="1">
      <c r="A36" s="98" t="s">
        <v>88</v>
      </c>
      <c r="B36" s="98" t="s">
        <v>89</v>
      </c>
      <c r="C36" s="99">
        <v>16</v>
      </c>
    </row>
    <row r="37" spans="1:3" ht="15.75" customHeight="1">
      <c r="A37" s="98" t="s">
        <v>90</v>
      </c>
      <c r="B37" s="98" t="s">
        <v>91</v>
      </c>
      <c r="C37" s="99">
        <v>14.38</v>
      </c>
    </row>
    <row r="38" spans="1:3" ht="15.75" customHeight="1">
      <c r="A38" s="98" t="s">
        <v>92</v>
      </c>
      <c r="B38" s="98" t="s">
        <v>93</v>
      </c>
      <c r="C38" s="99">
        <v>16.8</v>
      </c>
    </row>
    <row r="39" spans="1:3" ht="15.75" customHeight="1">
      <c r="A39" s="98" t="s">
        <v>94</v>
      </c>
      <c r="B39" s="98" t="s">
        <v>95</v>
      </c>
      <c r="C39" s="99">
        <v>30.72</v>
      </c>
    </row>
    <row r="40" spans="1:3" ht="15.75" customHeight="1">
      <c r="A40" s="98" t="s">
        <v>96</v>
      </c>
      <c r="B40" s="98" t="s">
        <v>97</v>
      </c>
      <c r="C40" s="99">
        <v>2.23</v>
      </c>
    </row>
  </sheetData>
  <sheetProtection formatCells="0" formatColumns="0" formatRows="0"/>
  <mergeCells count="2">
    <mergeCell ref="A4:B4"/>
    <mergeCell ref="C4:C5"/>
  </mergeCells>
  <printOptions horizontalCentered="1"/>
  <pageMargins left="0.7480314960629921" right="0.7480314960629921" top="0.1968503937007874" bottom="0" header="0" footer="0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showGridLines="0" showZeros="0" zoomScalePageLayoutView="0" workbookViewId="0" topLeftCell="A1">
      <selection activeCell="H7" sqref="H7"/>
    </sheetView>
  </sheetViews>
  <sheetFormatPr defaultColWidth="9.16015625" defaultRowHeight="11.25"/>
  <cols>
    <col min="1" max="1" width="13.16015625" style="0" bestFit="1" customWidth="1"/>
    <col min="2" max="2" width="11.5" style="0" bestFit="1" customWidth="1"/>
    <col min="3" max="3" width="10.66015625" style="0" bestFit="1" customWidth="1"/>
    <col min="4" max="4" width="11.5" style="0" bestFit="1" customWidth="1"/>
    <col min="5" max="5" width="13.16015625" style="0" bestFit="1" customWidth="1"/>
    <col min="6" max="6" width="8.66015625" style="0" customWidth="1"/>
    <col min="7" max="7" width="6.33203125" style="0" customWidth="1"/>
    <col min="8" max="8" width="12" style="0" customWidth="1"/>
    <col min="9" max="9" width="11.16015625" style="0" customWidth="1"/>
    <col min="10" max="10" width="6" style="0" customWidth="1"/>
    <col min="11" max="11" width="9.5" style="0" customWidth="1"/>
    <col min="12" max="12" width="10.16015625" style="0" customWidth="1"/>
    <col min="13" max="13" width="14" style="0" customWidth="1"/>
  </cols>
  <sheetData>
    <row r="1" spans="1:13" ht="19.5" customHeight="1">
      <c r="A1" s="30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 t="s">
        <v>98</v>
      </c>
    </row>
    <row r="2" spans="1:13" ht="24" customHeight="1">
      <c r="A2" s="20" t="s">
        <v>132</v>
      </c>
      <c r="B2" s="31"/>
      <c r="C2" s="31"/>
      <c r="D2" s="32"/>
      <c r="E2" s="31"/>
      <c r="F2" s="31"/>
      <c r="G2" s="31"/>
      <c r="H2" s="31"/>
      <c r="I2" s="31"/>
      <c r="J2" s="31"/>
      <c r="K2" s="31"/>
      <c r="L2" s="31"/>
      <c r="M2" s="31"/>
    </row>
    <row r="3" spans="1:13" ht="19.5" customHeight="1">
      <c r="A3" s="33" t="s">
        <v>125</v>
      </c>
      <c r="B3" s="23"/>
      <c r="C3" s="22"/>
      <c r="D3" s="22"/>
      <c r="E3" s="22"/>
      <c r="F3" s="22"/>
      <c r="G3" s="22"/>
      <c r="H3" s="22"/>
      <c r="I3" s="22"/>
      <c r="J3" s="22"/>
      <c r="K3" s="22"/>
      <c r="L3" s="22"/>
      <c r="M3" s="24" t="s">
        <v>1</v>
      </c>
    </row>
    <row r="4" spans="1:13" ht="19.5" customHeight="1">
      <c r="A4" s="105" t="s">
        <v>99</v>
      </c>
      <c r="B4" s="106" t="s">
        <v>100</v>
      </c>
      <c r="C4" s="106" t="s">
        <v>101</v>
      </c>
      <c r="D4" s="34" t="s">
        <v>102</v>
      </c>
      <c r="E4" s="34"/>
      <c r="F4" s="34"/>
      <c r="G4" s="106" t="s">
        <v>103</v>
      </c>
      <c r="H4" s="108" t="s">
        <v>104</v>
      </c>
      <c r="I4" s="106" t="s">
        <v>105</v>
      </c>
      <c r="J4" s="106" t="s">
        <v>106</v>
      </c>
      <c r="K4" s="106" t="s">
        <v>107</v>
      </c>
      <c r="L4" s="106" t="s">
        <v>108</v>
      </c>
      <c r="M4" s="106" t="s">
        <v>109</v>
      </c>
    </row>
    <row r="5" spans="1:13" ht="52.5" customHeight="1">
      <c r="A5" s="105"/>
      <c r="B5" s="106"/>
      <c r="C5" s="106"/>
      <c r="D5" s="26" t="s">
        <v>43</v>
      </c>
      <c r="E5" s="26" t="s">
        <v>110</v>
      </c>
      <c r="F5" s="26" t="s">
        <v>111</v>
      </c>
      <c r="G5" s="106"/>
      <c r="H5" s="109"/>
      <c r="I5" s="106"/>
      <c r="J5" s="106"/>
      <c r="K5" s="106"/>
      <c r="L5" s="106"/>
      <c r="M5" s="106"/>
    </row>
    <row r="6" spans="1:13" s="16" customFormat="1" ht="18" customHeight="1">
      <c r="A6" s="35" t="s">
        <v>43</v>
      </c>
      <c r="B6" s="96">
        <f>C6+D6</f>
        <v>1737.91</v>
      </c>
      <c r="C6" s="96">
        <v>147.81</v>
      </c>
      <c r="D6" s="96">
        <f>D7</f>
        <v>1590.1</v>
      </c>
      <c r="E6" s="96">
        <f>E7</f>
        <v>1590.1</v>
      </c>
      <c r="F6" s="29"/>
      <c r="G6" s="29"/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</row>
    <row r="7" spans="1:13" ht="18" customHeight="1">
      <c r="A7" s="94" t="s">
        <v>181</v>
      </c>
      <c r="B7" s="96">
        <f>C7+D7</f>
        <v>1737.91</v>
      </c>
      <c r="C7" s="96">
        <v>147.81</v>
      </c>
      <c r="D7" s="96">
        <v>1590.1</v>
      </c>
      <c r="E7" s="96">
        <v>1590.1</v>
      </c>
      <c r="F7" s="29"/>
      <c r="G7" s="29"/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</row>
    <row r="8" spans="1:13" ht="18" customHeight="1">
      <c r="A8" s="36"/>
      <c r="B8" s="97"/>
      <c r="C8" s="97"/>
      <c r="D8" s="97"/>
      <c r="E8" s="97"/>
      <c r="F8" s="29"/>
      <c r="G8" s="29"/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</row>
    <row r="9" spans="1:13" ht="18" customHeight="1">
      <c r="A9" s="36"/>
      <c r="B9" s="29"/>
      <c r="C9" s="29"/>
      <c r="D9" s="29"/>
      <c r="E9" s="29"/>
      <c r="F9" s="29"/>
      <c r="G9" s="29"/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</row>
    <row r="10" spans="1:13" ht="18" customHeight="1">
      <c r="A10" s="36"/>
      <c r="B10" s="29"/>
      <c r="C10" s="29"/>
      <c r="D10" s="29"/>
      <c r="E10" s="29"/>
      <c r="F10" s="29"/>
      <c r="G10" s="29"/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</row>
    <row r="11" spans="1:13" ht="18" customHeight="1">
      <c r="A11" s="36"/>
      <c r="B11" s="29"/>
      <c r="C11" s="29"/>
      <c r="D11" s="29"/>
      <c r="E11" s="29"/>
      <c r="F11" s="29"/>
      <c r="G11" s="29"/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</row>
    <row r="12" spans="1:13" ht="18" customHeight="1">
      <c r="A12" s="36"/>
      <c r="B12" s="29"/>
      <c r="C12" s="29"/>
      <c r="D12" s="29"/>
      <c r="E12" s="29"/>
      <c r="F12" s="29"/>
      <c r="G12" s="29"/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</row>
    <row r="13" ht="19.5" customHeight="1"/>
    <row r="14" ht="19.5" customHeight="1"/>
    <row r="15" ht="19.5" customHeight="1"/>
    <row r="16" spans="1:13" ht="19.5" customHeight="1">
      <c r="A16" s="37"/>
      <c r="B16" s="38"/>
      <c r="C16" s="39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spans="1:13" ht="19.5" customHeight="1">
      <c r="A42" s="40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</row>
  </sheetData>
  <sheetProtection formatCells="0" formatColumns="0" formatRows="0"/>
  <mergeCells count="10">
    <mergeCell ref="I4:I5"/>
    <mergeCell ref="J4:J5"/>
    <mergeCell ref="K4:K5"/>
    <mergeCell ref="L4:L5"/>
    <mergeCell ref="M4:M5"/>
    <mergeCell ref="A4:A5"/>
    <mergeCell ref="B4:B5"/>
    <mergeCell ref="C4:C5"/>
    <mergeCell ref="G4:G5"/>
    <mergeCell ref="H4:H5"/>
  </mergeCells>
  <printOptions horizontalCentered="1"/>
  <pageMargins left="0.7480314960629921" right="0.7480314960629921" top="1.3779527559055118" bottom="0.984251968503937" header="0" footer="0"/>
  <pageSetup fitToHeight="999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Zeros="0" zoomScalePageLayoutView="0" workbookViewId="0" topLeftCell="A1">
      <selection activeCell="E7" sqref="E7"/>
    </sheetView>
  </sheetViews>
  <sheetFormatPr defaultColWidth="9.16015625" defaultRowHeight="11.25"/>
  <cols>
    <col min="1" max="1" width="13.16015625" style="0" bestFit="1" customWidth="1"/>
    <col min="2" max="2" width="11.5" style="0" bestFit="1" customWidth="1"/>
    <col min="3" max="4" width="16" style="0" customWidth="1"/>
    <col min="5" max="5" width="10.66015625" style="0" bestFit="1" customWidth="1"/>
    <col min="6" max="6" width="12" style="0" customWidth="1"/>
    <col min="7" max="7" width="11.5" style="0" customWidth="1"/>
    <col min="8" max="8" width="16" style="0" customWidth="1"/>
  </cols>
  <sheetData>
    <row r="1" spans="1:8" ht="19.5" customHeight="1">
      <c r="A1" s="17"/>
      <c r="B1" s="18"/>
      <c r="C1" s="18"/>
      <c r="D1" s="18"/>
      <c r="E1" s="18"/>
      <c r="F1" s="18"/>
      <c r="G1" s="18"/>
      <c r="H1" s="19" t="s">
        <v>112</v>
      </c>
    </row>
    <row r="2" spans="1:8" ht="24" customHeight="1">
      <c r="A2" s="20" t="s">
        <v>134</v>
      </c>
      <c r="B2" s="20"/>
      <c r="C2" s="20"/>
      <c r="D2" s="20"/>
      <c r="E2" s="20"/>
      <c r="F2" s="20"/>
      <c r="G2" s="20"/>
      <c r="H2" s="20"/>
    </row>
    <row r="3" spans="1:8" ht="19.5" customHeight="1">
      <c r="A3" s="21" t="s">
        <v>125</v>
      </c>
      <c r="B3" s="22"/>
      <c r="C3" s="22"/>
      <c r="D3" s="23"/>
      <c r="E3" s="23"/>
      <c r="F3" s="22"/>
      <c r="G3" s="22"/>
      <c r="H3" s="24" t="s">
        <v>1</v>
      </c>
    </row>
    <row r="4" spans="1:8" ht="19.5" customHeight="1">
      <c r="A4" s="112" t="s">
        <v>99</v>
      </c>
      <c r="B4" s="106" t="s">
        <v>100</v>
      </c>
      <c r="C4" s="111" t="s">
        <v>40</v>
      </c>
      <c r="D4" s="111"/>
      <c r="E4" s="106" t="s">
        <v>41</v>
      </c>
      <c r="F4" s="106" t="s">
        <v>113</v>
      </c>
      <c r="G4" s="110" t="s">
        <v>25</v>
      </c>
      <c r="H4" s="110" t="s">
        <v>27</v>
      </c>
    </row>
    <row r="5" spans="1:8" ht="19.5" customHeight="1">
      <c r="A5" s="112"/>
      <c r="B5" s="106"/>
      <c r="C5" s="27" t="s">
        <v>114</v>
      </c>
      <c r="D5" s="27" t="s">
        <v>115</v>
      </c>
      <c r="E5" s="106"/>
      <c r="F5" s="106"/>
      <c r="G5" s="110"/>
      <c r="H5" s="110"/>
    </row>
    <row r="6" spans="1:8" s="16" customFormat="1" ht="19.5" customHeight="1">
      <c r="A6" s="28" t="s">
        <v>43</v>
      </c>
      <c r="B6" s="95">
        <f>B7</f>
        <v>1737.91</v>
      </c>
      <c r="C6" s="95">
        <f>C7</f>
        <v>1103.77</v>
      </c>
      <c r="D6" s="95">
        <f>D7</f>
        <v>134.66</v>
      </c>
      <c r="E6" s="95">
        <f>E7</f>
        <v>499.48</v>
      </c>
      <c r="F6" s="29"/>
      <c r="G6" s="29">
        <v>0</v>
      </c>
      <c r="H6" s="29">
        <v>0</v>
      </c>
    </row>
    <row r="7" spans="1:8" ht="19.5" customHeight="1">
      <c r="A7" s="94" t="s">
        <v>181</v>
      </c>
      <c r="B7" s="95">
        <f>C7+D7+E7</f>
        <v>1737.91</v>
      </c>
      <c r="C7" s="95">
        <f>1001.7+4.64+97.43</f>
        <v>1103.77</v>
      </c>
      <c r="D7" s="95">
        <f>138.4-4.64+0.9</f>
        <v>134.66</v>
      </c>
      <c r="E7" s="95">
        <f>450+49.48</f>
        <v>499.48</v>
      </c>
      <c r="F7" s="29"/>
      <c r="G7" s="29">
        <v>0</v>
      </c>
      <c r="H7" s="29">
        <v>0</v>
      </c>
    </row>
    <row r="8" spans="1:8" ht="19.5" customHeight="1">
      <c r="A8" s="28"/>
      <c r="B8" s="29"/>
      <c r="C8" s="29"/>
      <c r="D8" s="29"/>
      <c r="E8" s="29"/>
      <c r="F8" s="29"/>
      <c r="G8" s="29">
        <v>0</v>
      </c>
      <c r="H8" s="29">
        <v>0</v>
      </c>
    </row>
    <row r="9" spans="1:8" ht="19.5" customHeight="1">
      <c r="A9" s="28"/>
      <c r="B9" s="29"/>
      <c r="C9" s="29"/>
      <c r="D9" s="29"/>
      <c r="E9" s="29"/>
      <c r="F9" s="29"/>
      <c r="G9" s="29">
        <v>0</v>
      </c>
      <c r="H9" s="29">
        <v>0</v>
      </c>
    </row>
    <row r="10" spans="1:8" ht="19.5" customHeight="1">
      <c r="A10" s="28"/>
      <c r="B10" s="29"/>
      <c r="C10" s="29"/>
      <c r="D10" s="29"/>
      <c r="E10" s="29"/>
      <c r="F10" s="29"/>
      <c r="G10" s="29">
        <v>0</v>
      </c>
      <c r="H10" s="29">
        <v>0</v>
      </c>
    </row>
    <row r="11" spans="1:8" ht="19.5" customHeight="1">
      <c r="A11" s="28"/>
      <c r="B11" s="29"/>
      <c r="C11" s="29"/>
      <c r="D11" s="29"/>
      <c r="E11" s="29"/>
      <c r="F11" s="29"/>
      <c r="G11" s="29">
        <v>0</v>
      </c>
      <c r="H11" s="29">
        <v>0</v>
      </c>
    </row>
    <row r="12" spans="1:8" ht="19.5" customHeight="1">
      <c r="A12" s="28"/>
      <c r="B12" s="29"/>
      <c r="C12" s="29"/>
      <c r="D12" s="29"/>
      <c r="E12" s="29"/>
      <c r="F12" s="29"/>
      <c r="G12" s="29">
        <v>0</v>
      </c>
      <c r="H12" s="29">
        <v>0</v>
      </c>
    </row>
  </sheetData>
  <sheetProtection formatCells="0" formatColumns="0" formatRows="0"/>
  <mergeCells count="7">
    <mergeCell ref="G4:G5"/>
    <mergeCell ref="H4:H5"/>
    <mergeCell ref="C4:D4"/>
    <mergeCell ref="A4:A5"/>
    <mergeCell ref="B4:B5"/>
    <mergeCell ref="E4:E5"/>
    <mergeCell ref="F4:F5"/>
  </mergeCells>
  <printOptions horizontalCentered="1"/>
  <pageMargins left="0.7480314960629921" right="0.7480314960629921" top="1.3779527559055118" bottom="0.984251968503937" header="0" footer="0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B13"/>
  <sheetViews>
    <sheetView showGridLines="0" showZeros="0" zoomScalePageLayoutView="0" workbookViewId="0" topLeftCell="A1">
      <selection activeCell="B9" sqref="B9"/>
    </sheetView>
  </sheetViews>
  <sheetFormatPr defaultColWidth="9.16015625" defaultRowHeight="12.75" customHeight="1"/>
  <cols>
    <col min="1" max="1" width="51.16015625" style="2" customWidth="1"/>
    <col min="2" max="2" width="63.5" style="2" customWidth="1"/>
    <col min="3" max="235" width="9.16015625" style="2" customWidth="1"/>
    <col min="236" max="16384" width="9.16015625" style="2" customWidth="1"/>
  </cols>
  <sheetData>
    <row r="1" spans="1:2" ht="12.75" customHeight="1">
      <c r="A1" s="3"/>
      <c r="B1" s="4" t="s">
        <v>116</v>
      </c>
    </row>
    <row r="2" spans="1:2" ht="30.75" customHeight="1">
      <c r="A2" s="113" t="s">
        <v>133</v>
      </c>
      <c r="B2" s="113"/>
    </row>
    <row r="3" spans="1:2" ht="30.75" customHeight="1">
      <c r="A3" s="5"/>
      <c r="B3" s="5"/>
    </row>
    <row r="4" spans="1:2" ht="18" customHeight="1">
      <c r="A4" s="6" t="s">
        <v>126</v>
      </c>
      <c r="B4" s="4" t="s">
        <v>1</v>
      </c>
    </row>
    <row r="5" spans="1:2" ht="24.75" customHeight="1">
      <c r="A5" s="7" t="s">
        <v>117</v>
      </c>
      <c r="B5" s="8" t="s">
        <v>135</v>
      </c>
    </row>
    <row r="6" spans="1:2" s="1" customFormat="1" ht="24.75" customHeight="1">
      <c r="A6" s="9" t="s">
        <v>43</v>
      </c>
      <c r="B6" s="10">
        <v>53</v>
      </c>
    </row>
    <row r="7" spans="1:2" s="1" customFormat="1" ht="24.75" customHeight="1">
      <c r="A7" s="11" t="s">
        <v>118</v>
      </c>
      <c r="B7" s="12"/>
    </row>
    <row r="8" spans="1:2" s="1" customFormat="1" ht="24.75" customHeight="1">
      <c r="A8" s="11" t="s">
        <v>119</v>
      </c>
      <c r="B8" s="13">
        <v>53</v>
      </c>
    </row>
    <row r="9" spans="1:2" s="1" customFormat="1" ht="24.75" customHeight="1">
      <c r="A9" s="11" t="s">
        <v>120</v>
      </c>
      <c r="B9" s="14"/>
    </row>
    <row r="10" spans="1:2" s="1" customFormat="1" ht="24.75" customHeight="1">
      <c r="A10" s="9" t="s">
        <v>121</v>
      </c>
      <c r="B10" s="15"/>
    </row>
    <row r="11" spans="1:2" s="1" customFormat="1" ht="24.75" customHeight="1">
      <c r="A11" s="9" t="s">
        <v>122</v>
      </c>
      <c r="B11" s="13"/>
    </row>
    <row r="12" spans="1:2" ht="12.75" customHeight="1">
      <c r="A12" s="3"/>
      <c r="B12" s="3"/>
    </row>
    <row r="13" spans="1:2" ht="22.5" customHeight="1">
      <c r="A13" s="3" t="s">
        <v>123</v>
      </c>
      <c r="B13" s="3"/>
    </row>
  </sheetData>
  <sheetProtection formatCells="0" formatColumns="0" formatRows="0"/>
  <mergeCells count="1">
    <mergeCell ref="A2:B2"/>
  </mergeCells>
  <printOptions horizontalCentered="1"/>
  <pageMargins left="0.751388888888889" right="0.751388888888889" top="1.17638888888889" bottom="0.979166666666667" header="0.507638888888889" footer="0.507638888888889"/>
  <pageSetup fitToHeight="1" fitToWidth="1" horizontalDpi="1200" verticalDpi="12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F17"/>
  <sheetViews>
    <sheetView zoomScalePageLayoutView="0" workbookViewId="0" topLeftCell="A1">
      <selection activeCell="B11" sqref="B11"/>
    </sheetView>
  </sheetViews>
  <sheetFormatPr defaultColWidth="9.33203125" defaultRowHeight="11.25"/>
  <cols>
    <col min="1" max="1" width="13.16015625" style="77" bestFit="1" customWidth="1"/>
    <col min="2" max="2" width="23.16015625" style="77" bestFit="1" customWidth="1"/>
    <col min="3" max="3" width="10.16015625" style="77" bestFit="1" customWidth="1"/>
    <col min="4" max="4" width="15.66015625" style="77" bestFit="1" customWidth="1"/>
    <col min="5" max="5" width="13.16015625" style="77" bestFit="1" customWidth="1"/>
    <col min="6" max="6" width="81.66015625" style="77" customWidth="1"/>
    <col min="7" max="16384" width="9.33203125" style="77" customWidth="1"/>
  </cols>
  <sheetData>
    <row r="1" ht="18.75" customHeight="1">
      <c r="F1" s="4" t="s">
        <v>136</v>
      </c>
    </row>
    <row r="2" ht="3.75" customHeight="1">
      <c r="F2" s="78"/>
    </row>
    <row r="3" spans="1:6" ht="28.5" customHeight="1">
      <c r="A3" s="79" t="s">
        <v>141</v>
      </c>
      <c r="B3" s="80"/>
      <c r="C3" s="80"/>
      <c r="D3" s="80"/>
      <c r="E3" s="80"/>
      <c r="F3" s="80"/>
    </row>
    <row r="4" ht="11.25" customHeight="1"/>
    <row r="5" spans="1:6" ht="16.5" customHeight="1">
      <c r="A5" s="81" t="s">
        <v>142</v>
      </c>
      <c r="B5" s="82"/>
      <c r="C5" s="82"/>
      <c r="D5" s="82"/>
      <c r="E5" s="82"/>
      <c r="F5" s="83" t="s">
        <v>137</v>
      </c>
    </row>
    <row r="6" spans="1:6" s="85" customFormat="1" ht="19.5" customHeight="1">
      <c r="A6" s="114" t="s">
        <v>99</v>
      </c>
      <c r="B6" s="114" t="s">
        <v>138</v>
      </c>
      <c r="C6" s="84" t="s">
        <v>102</v>
      </c>
      <c r="D6" s="84"/>
      <c r="E6" s="84"/>
      <c r="F6" s="114" t="s">
        <v>139</v>
      </c>
    </row>
    <row r="7" spans="1:6" s="85" customFormat="1" ht="19.5" customHeight="1">
      <c r="A7" s="115"/>
      <c r="B7" s="115"/>
      <c r="C7" s="86" t="s">
        <v>43</v>
      </c>
      <c r="D7" s="86" t="s">
        <v>110</v>
      </c>
      <c r="E7" s="86" t="s">
        <v>140</v>
      </c>
      <c r="F7" s="115"/>
    </row>
    <row r="8" spans="1:6" s="91" customFormat="1" ht="24.75" customHeight="1">
      <c r="A8" s="87"/>
      <c r="B8" s="103" t="s">
        <v>184</v>
      </c>
      <c r="C8" s="88"/>
      <c r="D8" s="88"/>
      <c r="E8" s="89"/>
      <c r="F8" s="90"/>
    </row>
    <row r="9" spans="1:6" ht="24.75" customHeight="1">
      <c r="A9" s="87"/>
      <c r="B9" s="102"/>
      <c r="C9" s="88"/>
      <c r="D9" s="88"/>
      <c r="E9" s="89"/>
      <c r="F9" s="90"/>
    </row>
    <row r="10" spans="1:6" ht="24.75" customHeight="1">
      <c r="A10" s="87"/>
      <c r="B10" s="102"/>
      <c r="C10" s="88"/>
      <c r="D10" s="88"/>
      <c r="E10" s="89"/>
      <c r="F10" s="90"/>
    </row>
    <row r="11" spans="1:6" ht="24.75" customHeight="1">
      <c r="A11" s="87"/>
      <c r="B11" s="102"/>
      <c r="C11" s="88"/>
      <c r="D11" s="88"/>
      <c r="E11" s="89"/>
      <c r="F11" s="90"/>
    </row>
    <row r="12" spans="1:6" ht="24.75" customHeight="1">
      <c r="A12" s="87"/>
      <c r="B12" s="102"/>
      <c r="C12" s="88"/>
      <c r="D12" s="88"/>
      <c r="E12" s="89"/>
      <c r="F12" s="90"/>
    </row>
    <row r="13" spans="1:6" ht="24.75" customHeight="1">
      <c r="A13" s="87"/>
      <c r="B13" s="102"/>
      <c r="C13" s="88"/>
      <c r="D13" s="88"/>
      <c r="E13" s="89"/>
      <c r="F13" s="90"/>
    </row>
    <row r="14" spans="1:6" ht="24.75" customHeight="1">
      <c r="A14" s="87"/>
      <c r="B14" s="102"/>
      <c r="C14" s="88"/>
      <c r="D14" s="88"/>
      <c r="E14" s="89"/>
      <c r="F14" s="90"/>
    </row>
    <row r="15" spans="1:6" ht="24.75" customHeight="1">
      <c r="A15" s="87"/>
      <c r="B15" s="102"/>
      <c r="C15" s="88"/>
      <c r="D15" s="88"/>
      <c r="E15" s="89"/>
      <c r="F15" s="90"/>
    </row>
    <row r="16" spans="1:6" ht="24.75" customHeight="1">
      <c r="A16" s="87"/>
      <c r="B16" s="102"/>
      <c r="C16" s="88"/>
      <c r="D16" s="88"/>
      <c r="E16" s="89"/>
      <c r="F16" s="90"/>
    </row>
    <row r="17" spans="1:6" ht="24.75" customHeight="1">
      <c r="A17" s="87"/>
      <c r="B17" s="87"/>
      <c r="C17" s="88"/>
      <c r="D17" s="88"/>
      <c r="E17" s="89"/>
      <c r="F17" s="90"/>
    </row>
  </sheetData>
  <sheetProtection/>
  <mergeCells count="3">
    <mergeCell ref="A6:A7"/>
    <mergeCell ref="B6:B7"/>
    <mergeCell ref="F6:F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李斐</dc:creator>
  <cp:keywords/>
  <dc:description/>
  <cp:lastModifiedBy>po</cp:lastModifiedBy>
  <cp:lastPrinted>2020-04-24T08:47:00Z</cp:lastPrinted>
  <dcterms:created xsi:type="dcterms:W3CDTF">2014-05-29T10:15:00Z</dcterms:created>
  <dcterms:modified xsi:type="dcterms:W3CDTF">2020-05-11T03:03:08Z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EDOID">
    <vt:i4>1903134</vt:i4>
  </property>
</Properties>
</file>