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15" firstSheet="1" activeTab="7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</sheets>
  <definedNames>
    <definedName name="_xlnm.Print_Area" localSheetId="1">'财政拨款收支总表02'!$A$1:$D$20</definedName>
    <definedName name="_xlnm.Print_Area" localSheetId="4">'基本支出预算表05'!$A$1:$C$43</definedName>
    <definedName name="_xlnm.Print_Area" localSheetId="7">'三公经费预算表08'!$A$1:$B$16</definedName>
    <definedName name="_xlnm.Print_Area" localSheetId="5">'收入总表06'!$A$1:$M$12</definedName>
    <definedName name="_xlnm.Print_Area" localSheetId="2">'一般公共预算表03'!$A$1:$F$17</definedName>
    <definedName name="_xlnm.Print_Area" localSheetId="3">'政府性基金预算表04'!$A$1:$F$10</definedName>
    <definedName name="_xlnm.Print_Area" localSheetId="6">'支出总表07'!$A$1:$H$12</definedName>
    <definedName name="_xlnm.Print_Titles" localSheetId="1">'财政拨款收支总表02'!$1:6</definedName>
    <definedName name="_xlnm.Print_Titles" localSheetId="4">'基本支出预算表05'!$1:5</definedName>
    <definedName name="_xlnm.Print_Titles" localSheetId="7">'三公经费预算表08'!$1:5</definedName>
    <definedName name="_xlnm.Print_Titles" localSheetId="5">'收入总表06'!$1:5</definedName>
    <definedName name="_xlnm.Print_Titles" localSheetId="0">'收支总表01'!$1:7</definedName>
    <definedName name="_xlnm.Print_Titles" localSheetId="2">'一般公共预算表03'!$1:5</definedName>
    <definedName name="_xlnm.Print_Titles" localSheetId="3">'政府性基金预算表04'!$1:5</definedName>
    <definedName name="_xlnm.Print_Titles" localSheetId="6">'支出总表07'!$1:5</definedName>
  </definedNames>
  <calcPr fullCalcOnLoad="1"/>
</workbook>
</file>

<file path=xl/sharedStrings.xml><?xml version="1.0" encoding="utf-8"?>
<sst xmlns="http://schemas.openxmlformats.org/spreadsheetml/2006/main" count="224" uniqueCount="150">
  <si>
    <t>表01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</si>
  <si>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</si>
  <si>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</si>
  <si>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</si>
  <si>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</si>
  <si>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</si>
  <si>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</si>
  <si>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</si>
  <si>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</si>
  <si>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</si>
  <si>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</si>
  <si>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</si>
  <si>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</si>
  <si>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其他支出</t>
  </si>
  <si>
    <t xml:space="preserve">  其他政府性基金及对应专项债务收入安排的支出</t>
  </si>
  <si>
    <t xml:space="preserve">    其他政府性基金支出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</si>
  <si>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</si>
  <si>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</si>
  <si>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</si>
  <si>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</si>
  <si>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</si>
  <si>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</si>
  <si>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</si>
  <si>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</si>
  <si>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</si>
  <si>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 xml:space="preserve">     财政拨款结转</t>
  </si>
  <si>
    <t xml:space="preserve">     其他结转</t>
  </si>
  <si>
    <t>收  入  总  计</t>
  </si>
  <si>
    <t>支  出  总  计</t>
  </si>
  <si>
    <t>表02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</si>
  <si>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</si>
  <si>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</si>
  <si>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</si>
  <si>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</si>
  <si>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</si>
  <si>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</si>
  <si>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</si>
  <si>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</si>
  <si>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表04</t>
  </si>
  <si>
    <t>229</t>
  </si>
  <si>
    <t xml:space="preserve">  22904</t>
  </si>
  <si>
    <t xml:space="preserve">    2290499</t>
  </si>
  <si>
    <t>表05</t>
  </si>
  <si>
    <t>经济分类科目</t>
  </si>
  <si>
    <t>金额</t>
  </si>
  <si>
    <t>301</t>
  </si>
  <si>
    <t>工资福利支出</t>
  </si>
  <si>
    <t>302</t>
  </si>
  <si>
    <t>商品和服务支出</t>
  </si>
  <si>
    <t>表06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</si>
  <si>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</si>
  <si>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</si>
  <si>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</si>
  <si>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</si>
  <si>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</si>
  <si>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</si>
  <si>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</si>
  <si>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</si>
  <si>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</si>
  <si>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</si>
  <si>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</si>
  <si>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</si>
  <si>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</si>
  <si>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表07</t>
  </si>
  <si>
    <t>事业单位经营支出</t>
  </si>
  <si>
    <t>人员支出</t>
  </si>
  <si>
    <t>日常公用支出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</si>
  <si>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</si>
  <si>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</si>
  <si>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</si>
  <si>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</si>
  <si>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</si>
  <si>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</si>
  <si>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</si>
  <si>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</si>
  <si>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>2019年部门一般公共预算基本支出表</t>
  </si>
  <si>
    <t>2019年县级部门收支预算总表</t>
  </si>
  <si>
    <t>2019年县级部门财政拨款收支预算总表</t>
  </si>
  <si>
    <t>2019年县级部门一般公共预算支出表</t>
  </si>
  <si>
    <t>2019年县级部门政府性基金预算支出表</t>
  </si>
  <si>
    <t>2019年县级部门收入预算总表</t>
  </si>
  <si>
    <t xml:space="preserve">2019年一般公共预算“三公”经费表 </t>
  </si>
  <si>
    <t>2019年县级部门支出预算总表</t>
  </si>
  <si>
    <t>2019年预算数</t>
  </si>
  <si>
    <t>统计信息事务</t>
  </si>
  <si>
    <t>二、社会保障和就业支出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</si>
  <si>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政府办公厅（室）及相关机构事务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</si>
  <si>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行政运行</t>
    </r>
  </si>
  <si>
    <r>
      <t xml:space="preserve">    </t>
    </r>
    <r>
      <rPr>
        <sz val="9"/>
        <rFont val="宋体"/>
        <family val="0"/>
      </rPr>
      <t>一般行政管理事务</t>
    </r>
  </si>
  <si>
    <t xml:space="preserve">    其他政府办公厅（室）及相关机构事务支出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</si>
  <si>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信息事务</t>
    </r>
  </si>
  <si>
    <t>一、一般公共服务支出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</si>
  <si>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行政事业单位离退休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</si>
  <si>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机关事业单位基本养老保险缴费支出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</si>
  <si>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机关事业单位职业年金缴费支出</t>
    </r>
  </si>
  <si>
    <t>一般公共服务支出</t>
  </si>
  <si>
    <t>社会保障和就业支出</t>
  </si>
  <si>
    <t>201</t>
  </si>
  <si>
    <t>20103</t>
  </si>
  <si>
    <t>2010301</t>
  </si>
  <si>
    <t>2010302</t>
  </si>
  <si>
    <t>2010399</t>
  </si>
  <si>
    <t>20105</t>
  </si>
  <si>
    <t>2010504</t>
  </si>
  <si>
    <t>208</t>
  </si>
  <si>
    <t>20805</t>
  </si>
  <si>
    <t>2080505</t>
  </si>
  <si>
    <t>2080506</t>
  </si>
  <si>
    <t/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</si>
  <si>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</si>
  <si>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</si>
  <si>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</si>
  <si>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</si>
  <si>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</si>
  <si>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</si>
  <si>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</si>
  <si>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</si>
  <si>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</si>
  <si>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</si>
  <si>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其他工资福利支出</t>
  </si>
  <si>
    <t>邮电费</t>
  </si>
  <si>
    <t>劳务费</t>
  </si>
  <si>
    <t>工会经费</t>
  </si>
  <si>
    <t>福利费</t>
  </si>
  <si>
    <t>其它交通费用</t>
  </si>
  <si>
    <t>其他商品和服务支出</t>
  </si>
  <si>
    <t>322</t>
  </si>
  <si>
    <t>321</t>
  </si>
  <si>
    <t>基本工资_事业</t>
  </si>
  <si>
    <t>津贴补贴_事业</t>
  </si>
  <si>
    <t>奖金_事业</t>
  </si>
  <si>
    <t>伙食补助费_事业</t>
  </si>
  <si>
    <t>绩效工资_事业</t>
  </si>
  <si>
    <t>机关事业单位基本养老保险缴费_事业</t>
  </si>
  <si>
    <t>职业年金缴费_事业</t>
  </si>
  <si>
    <t>城镇职工基本医疗保险缴费_事业</t>
  </si>
  <si>
    <t>公务员医疗补助缴费_事业</t>
  </si>
  <si>
    <t>其他社会保障缴费_事业</t>
  </si>
  <si>
    <t>住房公积金_事业</t>
  </si>
  <si>
    <t>其他工资福利支出_事业</t>
  </si>
  <si>
    <t>邮电费_事业</t>
  </si>
  <si>
    <t>工会经费_事业</t>
  </si>
  <si>
    <t>福利费_事业</t>
  </si>
  <si>
    <t>其他商品和服务支出_事业</t>
  </si>
  <si>
    <t>商品和服务支出_事业</t>
  </si>
  <si>
    <t>工资福利支出_事业</t>
  </si>
  <si>
    <t>磐安县人民政府办公室</t>
  </si>
  <si>
    <t>部门名称：磐安县人民政府办公室</t>
  </si>
  <si>
    <t>部门名称：磐安县人民政府办公室</t>
  </si>
  <si>
    <t xml:space="preserve">部门名称：磐安县人民政府办公室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</si>
</sst>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&quot;¥&quot;* _-#,##0.00;&quot;¥&quot;* \-#,##0.00;&quot;¥&quot;* _-&quot;-&quot;??;@"/>
    <numFmt numFmtId="178" formatCode="0.00_ "/>
    <numFmt numFmtId="179" formatCode="#,##0.00_);[Red]\(#,##0.00\)"/>
    <numFmt numFmtId="180" formatCode="#,##0.00_ "/>
    <numFmt numFmtId="181" formatCode="#,##0.0000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0" fillId="0" borderId="0" xfId="40" applyFill="1" applyAlignment="1">
      <alignment/>
      <protection/>
    </xf>
    <xf numFmtId="0" fontId="0" fillId="0" borderId="0" xfId="40" applyAlignment="1">
      <alignment/>
      <protection/>
    </xf>
    <xf numFmtId="0" fontId="2" fillId="0" borderId="0" xfId="40" applyFont="1" applyAlignment="1">
      <alignment/>
      <protection/>
    </xf>
    <xf numFmtId="0" fontId="2" fillId="0" borderId="0" xfId="40" applyFont="1" applyAlignment="1">
      <alignment horizontal="right"/>
      <protection/>
    </xf>
    <xf numFmtId="0" fontId="3" fillId="0" borderId="0" xfId="40" applyFont="1" applyAlignment="1">
      <alignment horizontal="center"/>
      <protection/>
    </xf>
    <xf numFmtId="0" fontId="2" fillId="0" borderId="0" xfId="40" applyFont="1" applyFill="1" applyAlignment="1">
      <alignment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4" fontId="2" fillId="0" borderId="11" xfId="40" applyNumberFormat="1" applyFont="1" applyFill="1" applyBorder="1" applyAlignment="1" applyProtection="1">
      <alignment horizontal="center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6" fontId="2" fillId="0" borderId="11" xfId="40" applyNumberFormat="1" applyFont="1" applyFill="1" applyBorder="1" applyAlignment="1" applyProtection="1">
      <alignment horizontal="center" vertical="center"/>
      <protection/>
    </xf>
    <xf numFmtId="176" fontId="2" fillId="0" borderId="10" xfId="40" applyNumberFormat="1" applyFont="1" applyFill="1" applyBorder="1" applyAlignment="1" applyProtection="1">
      <alignment horizontal="center" vertical="center"/>
      <protection/>
    </xf>
    <xf numFmtId="176" fontId="2" fillId="0" borderId="13" xfId="40" applyNumberFormat="1" applyFont="1" applyFill="1" applyBorder="1" applyAlignment="1" applyProtection="1">
      <alignment horizontal="center" vertical="center"/>
      <protection/>
    </xf>
    <xf numFmtId="176" fontId="2" fillId="0" borderId="14" xfId="4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179" fontId="4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 wrapText="1"/>
    </xf>
    <xf numFmtId="179" fontId="2" fillId="0" borderId="0" xfId="0" applyNumberFormat="1" applyFont="1" applyAlignment="1">
      <alignment vertical="center" wrapText="1"/>
    </xf>
    <xf numFmtId="179" fontId="2" fillId="0" borderId="0" xfId="0" applyNumberFormat="1" applyFont="1" applyFill="1" applyAlignment="1">
      <alignment vertical="center" wrapText="1"/>
    </xf>
    <xf numFmtId="179" fontId="2" fillId="0" borderId="0" xfId="43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43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78" fontId="2" fillId="0" borderId="16" xfId="43" applyNumberFormat="1" applyFont="1" applyFill="1" applyBorder="1" applyAlignment="1" applyProtection="1">
      <alignment horizontal="right" vertical="center"/>
      <protection/>
    </xf>
    <xf numFmtId="180" fontId="2" fillId="0" borderId="12" xfId="43" applyNumberFormat="1" applyFont="1" applyFill="1" applyBorder="1" applyAlignment="1" applyProtection="1">
      <alignment horizontal="right" vertical="center"/>
      <protection/>
    </xf>
    <xf numFmtId="181" fontId="2" fillId="0" borderId="10" xfId="43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Alignment="1">
      <alignment vertical="center" wrapText="1"/>
    </xf>
    <xf numFmtId="176" fontId="2" fillId="0" borderId="12" xfId="43" applyNumberFormat="1" applyFont="1" applyFill="1" applyBorder="1" applyAlignment="1" applyProtection="1">
      <alignment horizontal="right" vertical="center"/>
      <protection/>
    </xf>
    <xf numFmtId="176" fontId="2" fillId="0" borderId="10" xfId="43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178" fontId="0" fillId="0" borderId="18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78" fontId="0" fillId="0" borderId="10" xfId="0" applyNumberForma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40" applyFont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05464D7CA2100C0E0530A280664A8AE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B22" sqref="B22"/>
    </sheetView>
  </sheetViews>
  <sheetFormatPr defaultColWidth="9.16015625" defaultRowHeight="11.25"/>
  <cols>
    <col min="1" max="1" width="38.33203125" style="54" customWidth="1"/>
    <col min="2" max="2" width="34" style="54" customWidth="1"/>
    <col min="3" max="3" width="45.33203125" style="54" customWidth="1"/>
    <col min="4" max="4" width="30.66015625" style="54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55" t="s">
        <v>0</v>
      </c>
    </row>
    <row r="2" ht="19.5" customHeight="1">
      <c r="A2" s="56"/>
    </row>
    <row r="3" spans="1:4" ht="28.5" customHeight="1">
      <c r="A3" s="87" t="s">
        <v>76</v>
      </c>
      <c r="B3" s="87"/>
      <c r="C3" s="87"/>
      <c r="D3" s="87"/>
    </row>
    <row r="4" spans="1:4" ht="15" customHeight="1">
      <c r="A4" s="57" t="s">
        <v>148</v>
      </c>
      <c r="D4" s="55" t="s">
        <v>1</v>
      </c>
    </row>
    <row r="5" spans="1:4" ht="16.5" customHeight="1">
      <c r="A5" s="58" t="s">
        <v>2</v>
      </c>
      <c r="B5" s="59"/>
      <c r="C5" s="88" t="s">
        <v>3</v>
      </c>
      <c r="D5" s="88"/>
    </row>
    <row r="6" spans="1:4" ht="15.75" customHeight="1">
      <c r="A6" s="60" t="s">
        <v>4</v>
      </c>
      <c r="B6" s="60" t="s">
        <v>5</v>
      </c>
      <c r="C6" s="60" t="s">
        <v>4</v>
      </c>
      <c r="D6" s="61" t="s">
        <v>5</v>
      </c>
    </row>
    <row r="7" spans="1:4" s="16" customFormat="1" ht="15.75" customHeight="1">
      <c r="A7" s="62" t="s">
        <v>6</v>
      </c>
      <c r="B7" s="63">
        <v>1890.25</v>
      </c>
      <c r="C7" s="64" t="s">
        <v>91</v>
      </c>
      <c r="D7" s="65">
        <f>D8+D12</f>
        <v>1953.8999999999999</v>
      </c>
    </row>
    <row r="8" spans="1:4" s="16" customFormat="1" ht="15.75" customHeight="1">
      <c r="A8" s="62" t="s">
        <v>7</v>
      </c>
      <c r="B8" s="63">
        <v>1890.25</v>
      </c>
      <c r="C8" s="82" t="s">
        <v>86</v>
      </c>
      <c r="D8" s="65">
        <f>D9+D10+D11</f>
        <v>1879.9899999999998</v>
      </c>
    </row>
    <row r="9" spans="1:4" s="16" customFormat="1" ht="15.75" customHeight="1">
      <c r="A9" s="62" t="s">
        <v>8</v>
      </c>
      <c r="B9" s="63"/>
      <c r="C9" s="82" t="s">
        <v>87</v>
      </c>
      <c r="D9" s="65">
        <f>1005.33+51.16</f>
        <v>1056.49</v>
      </c>
    </row>
    <row r="10" spans="1:4" s="16" customFormat="1" ht="15.75" customHeight="1">
      <c r="A10" s="62" t="s">
        <v>9</v>
      </c>
      <c r="B10" s="63"/>
      <c r="C10" s="82" t="s">
        <v>88</v>
      </c>
      <c r="D10" s="65">
        <f>571.8+95.6</f>
        <v>667.4</v>
      </c>
    </row>
    <row r="11" spans="1:4" s="16" customFormat="1" ht="15.75" customHeight="1">
      <c r="A11" s="62" t="s">
        <v>10</v>
      </c>
      <c r="B11" s="69"/>
      <c r="C11" s="82" t="s">
        <v>89</v>
      </c>
      <c r="D11" s="65">
        <f>124.2+31.9</f>
        <v>156.1</v>
      </c>
    </row>
    <row r="12" spans="1:4" s="16" customFormat="1" ht="15.75" customHeight="1">
      <c r="A12" s="62" t="s">
        <v>11</v>
      </c>
      <c r="B12" s="69"/>
      <c r="C12" s="81" t="s">
        <v>84</v>
      </c>
      <c r="D12" s="65">
        <f>62+11.91</f>
        <v>73.91</v>
      </c>
    </row>
    <row r="13" spans="1:4" s="16" customFormat="1" ht="15.75" customHeight="1">
      <c r="A13" s="62" t="s">
        <v>12</v>
      </c>
      <c r="B13" s="63"/>
      <c r="C13" s="82" t="s">
        <v>90</v>
      </c>
      <c r="D13" s="65">
        <f>62+11.91</f>
        <v>73.91</v>
      </c>
    </row>
    <row r="14" spans="1:4" ht="15.75" customHeight="1">
      <c r="A14" s="68"/>
      <c r="B14" s="70"/>
      <c r="C14" s="81" t="s">
        <v>85</v>
      </c>
      <c r="D14" s="67">
        <f>D15</f>
        <v>158.41</v>
      </c>
    </row>
    <row r="15" spans="1:4" ht="15.75" customHeight="1">
      <c r="A15" s="68"/>
      <c r="B15" s="70"/>
      <c r="C15" s="82" t="s">
        <v>92</v>
      </c>
      <c r="D15" s="67">
        <f>D16+D17</f>
        <v>158.41</v>
      </c>
    </row>
    <row r="16" spans="1:4" ht="15.75" customHeight="1">
      <c r="A16" s="71"/>
      <c r="B16" s="72"/>
      <c r="C16" s="82" t="s">
        <v>93</v>
      </c>
      <c r="D16" s="67">
        <f>90.66+22.66</f>
        <v>113.32</v>
      </c>
    </row>
    <row r="17" spans="1:4" ht="15.75" customHeight="1">
      <c r="A17" s="71"/>
      <c r="B17" s="72"/>
      <c r="C17" s="82" t="s">
        <v>94</v>
      </c>
      <c r="D17" s="67">
        <f>36.26+8.83</f>
        <v>45.089999999999996</v>
      </c>
    </row>
    <row r="18" spans="1:4" ht="15.75" customHeight="1">
      <c r="A18" s="71"/>
      <c r="B18" s="72"/>
      <c r="C18" s="66"/>
      <c r="D18" s="67"/>
    </row>
    <row r="19" spans="1:4" ht="15.75" customHeight="1">
      <c r="A19" s="71"/>
      <c r="B19" s="72"/>
      <c r="C19" s="66"/>
      <c r="D19" s="67"/>
    </row>
    <row r="20" spans="1:4" ht="15.75" customHeight="1">
      <c r="A20" s="71"/>
      <c r="B20" s="72"/>
      <c r="C20" s="66"/>
      <c r="D20" s="67"/>
    </row>
    <row r="21" spans="1:4" ht="17.25" customHeight="1">
      <c r="A21" s="71"/>
      <c r="B21" s="72"/>
      <c r="C21" s="66">
        <v>0</v>
      </c>
      <c r="D21" s="67"/>
    </row>
    <row r="22" spans="1:4" s="16" customFormat="1" ht="17.25" customHeight="1">
      <c r="A22" s="25" t="s">
        <v>16</v>
      </c>
      <c r="B22" s="63">
        <v>1890.25</v>
      </c>
      <c r="C22" s="74" t="s">
        <v>17</v>
      </c>
      <c r="D22" s="63"/>
    </row>
    <row r="23" spans="1:4" s="16" customFormat="1" ht="15.75" customHeight="1">
      <c r="A23" s="62" t="s">
        <v>18</v>
      </c>
      <c r="B23" s="63"/>
      <c r="C23" s="75" t="s">
        <v>19</v>
      </c>
      <c r="D23" s="63"/>
    </row>
    <row r="24" spans="1:4" s="16" customFormat="1" ht="15.75" customHeight="1">
      <c r="A24" s="62" t="s">
        <v>20</v>
      </c>
      <c r="B24" s="63"/>
      <c r="C24" s="75" t="s">
        <v>21</v>
      </c>
      <c r="D24" s="63"/>
    </row>
    <row r="25" spans="1:4" s="16" customFormat="1" ht="15.75" customHeight="1">
      <c r="A25" s="62" t="s">
        <v>22</v>
      </c>
      <c r="B25" s="63"/>
      <c r="C25" s="76"/>
      <c r="D25" s="70"/>
    </row>
    <row r="26" spans="1:4" s="16" customFormat="1" ht="15.75" customHeight="1">
      <c r="A26" s="62" t="s">
        <v>23</v>
      </c>
      <c r="B26" s="63">
        <v>222.06</v>
      </c>
      <c r="C26" s="75" t="s">
        <v>24</v>
      </c>
      <c r="D26" s="77"/>
    </row>
    <row r="27" spans="1:4" s="16" customFormat="1" ht="15.75" customHeight="1">
      <c r="A27" s="78" t="s">
        <v>25</v>
      </c>
      <c r="B27" s="63"/>
      <c r="C27" s="76"/>
      <c r="D27" s="70"/>
    </row>
    <row r="28" spans="1:4" s="16" customFormat="1" ht="15.75" customHeight="1">
      <c r="A28" s="79" t="s">
        <v>26</v>
      </c>
      <c r="B28" s="70"/>
      <c r="C28" s="76"/>
      <c r="D28" s="70"/>
    </row>
    <row r="29" spans="1:4" ht="15.75" customHeight="1">
      <c r="A29" s="79"/>
      <c r="B29" s="63"/>
      <c r="C29" s="76"/>
      <c r="D29" s="72"/>
    </row>
    <row r="30" spans="1:4" s="16" customFormat="1" ht="15.75" customHeight="1">
      <c r="A30" s="25" t="s">
        <v>27</v>
      </c>
      <c r="B30" s="63">
        <f>B22+B26</f>
        <v>2112.31</v>
      </c>
      <c r="C30" s="25" t="s">
        <v>28</v>
      </c>
      <c r="D30" s="80">
        <f>D7+D14</f>
        <v>2112.31</v>
      </c>
    </row>
    <row r="31" ht="19.5" customHeight="1"/>
    <row r="32" ht="19.5" customHeight="1"/>
    <row r="33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88888888888889" right="0.588888888888889" top="0.788888888888889" bottom="0.788888888888889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G17" sqref="G17"/>
    </sheetView>
  </sheetViews>
  <sheetFormatPr defaultColWidth="9.16015625" defaultRowHeight="11.25"/>
  <cols>
    <col min="1" max="1" width="38.33203125" style="54" customWidth="1"/>
    <col min="2" max="2" width="34" style="54" customWidth="1"/>
    <col min="3" max="3" width="44.33203125" style="54" customWidth="1"/>
    <col min="4" max="4" width="30.66015625" style="54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55" t="s">
        <v>29</v>
      </c>
    </row>
    <row r="2" ht="19.5" customHeight="1">
      <c r="A2" s="56"/>
    </row>
    <row r="3" spans="1:4" ht="28.5" customHeight="1">
      <c r="A3" s="87" t="s">
        <v>77</v>
      </c>
      <c r="B3" s="87"/>
      <c r="C3" s="87"/>
      <c r="D3" s="87"/>
    </row>
    <row r="4" spans="1:4" ht="15" customHeight="1">
      <c r="A4" s="57" t="s">
        <v>147</v>
      </c>
      <c r="D4" s="55" t="s">
        <v>1</v>
      </c>
    </row>
    <row r="5" spans="1:4" ht="16.5" customHeight="1">
      <c r="A5" s="58" t="s">
        <v>2</v>
      </c>
      <c r="B5" s="59"/>
      <c r="C5" s="88" t="s">
        <v>3</v>
      </c>
      <c r="D5" s="88"/>
    </row>
    <row r="6" spans="1:4" ht="15.75" customHeight="1">
      <c r="A6" s="60" t="s">
        <v>4</v>
      </c>
      <c r="B6" s="60" t="s">
        <v>5</v>
      </c>
      <c r="C6" s="60" t="s">
        <v>4</v>
      </c>
      <c r="D6" s="61" t="s">
        <v>5</v>
      </c>
    </row>
    <row r="7" spans="1:4" s="16" customFormat="1" ht="15.75" customHeight="1">
      <c r="A7" s="62" t="s">
        <v>6</v>
      </c>
      <c r="B7" s="63">
        <v>1890.25</v>
      </c>
      <c r="C7" s="64" t="s">
        <v>91</v>
      </c>
      <c r="D7" s="65">
        <v>1763.33</v>
      </c>
    </row>
    <row r="8" spans="1:4" s="16" customFormat="1" ht="15.75" customHeight="1">
      <c r="A8" s="62" t="s">
        <v>7</v>
      </c>
      <c r="B8" s="63">
        <v>1890.25</v>
      </c>
      <c r="C8" s="82" t="s">
        <v>86</v>
      </c>
      <c r="D8" s="65">
        <v>1701.33</v>
      </c>
    </row>
    <row r="9" spans="1:4" s="16" customFormat="1" ht="15.75" customHeight="1">
      <c r="A9" s="62" t="s">
        <v>8</v>
      </c>
      <c r="B9" s="63"/>
      <c r="C9" s="82" t="s">
        <v>87</v>
      </c>
      <c r="D9" s="65">
        <v>1005.33</v>
      </c>
    </row>
    <row r="10" spans="1:4" ht="15.75" customHeight="1">
      <c r="A10" s="62"/>
      <c r="B10" s="63"/>
      <c r="C10" s="82" t="s">
        <v>88</v>
      </c>
      <c r="D10" s="67">
        <v>571.8</v>
      </c>
    </row>
    <row r="11" spans="1:4" ht="15.75" customHeight="1">
      <c r="A11" s="68"/>
      <c r="B11" s="69"/>
      <c r="C11" s="82" t="s">
        <v>89</v>
      </c>
      <c r="D11" s="67">
        <v>124.2</v>
      </c>
    </row>
    <row r="12" spans="1:4" ht="15.75" customHeight="1">
      <c r="A12" s="68"/>
      <c r="B12" s="69"/>
      <c r="C12" s="81" t="s">
        <v>84</v>
      </c>
      <c r="D12" s="67">
        <v>62</v>
      </c>
    </row>
    <row r="13" spans="1:4" ht="15.75" customHeight="1">
      <c r="A13" s="68"/>
      <c r="B13" s="63"/>
      <c r="C13" s="82" t="s">
        <v>90</v>
      </c>
      <c r="D13" s="67">
        <v>62</v>
      </c>
    </row>
    <row r="14" spans="1:4" ht="15.75" customHeight="1">
      <c r="A14" s="68"/>
      <c r="B14" s="70"/>
      <c r="C14" s="81" t="s">
        <v>85</v>
      </c>
      <c r="D14" s="67">
        <v>126.92</v>
      </c>
    </row>
    <row r="15" spans="1:4" ht="15.75" customHeight="1">
      <c r="A15" s="68"/>
      <c r="B15" s="70"/>
      <c r="C15" s="82" t="s">
        <v>92</v>
      </c>
      <c r="D15" s="67">
        <v>126.92</v>
      </c>
    </row>
    <row r="16" spans="1:4" ht="15.75" customHeight="1">
      <c r="A16" s="71"/>
      <c r="B16" s="72"/>
      <c r="C16" s="82" t="s">
        <v>93</v>
      </c>
      <c r="D16" s="67">
        <v>90.66</v>
      </c>
    </row>
    <row r="17" spans="1:4" ht="15.75" customHeight="1">
      <c r="A17" s="71"/>
      <c r="B17" s="72"/>
      <c r="C17" s="82" t="s">
        <v>94</v>
      </c>
      <c r="D17" s="67">
        <v>36.26</v>
      </c>
    </row>
    <row r="18" spans="1:4" ht="15.75" customHeight="1">
      <c r="A18" s="71"/>
      <c r="B18" s="72"/>
      <c r="C18" s="66">
        <v>0</v>
      </c>
      <c r="D18" s="67"/>
    </row>
    <row r="19" spans="1:4" ht="17.25" customHeight="1">
      <c r="A19" s="73" t="s">
        <v>16</v>
      </c>
      <c r="B19" s="63">
        <v>1890.25</v>
      </c>
      <c r="C19" s="74" t="s">
        <v>17</v>
      </c>
      <c r="D19" s="63">
        <v>1890.25</v>
      </c>
    </row>
    <row r="20" spans="1:4" ht="15.75" customHeight="1">
      <c r="A20"/>
      <c r="B20"/>
      <c r="C20"/>
      <c r="D20"/>
    </row>
    <row r="21" spans="1:4" ht="15.75" customHeight="1">
      <c r="A21"/>
      <c r="B21"/>
      <c r="C21"/>
      <c r="D21"/>
    </row>
    <row r="22" spans="1:4" ht="15.75" customHeight="1">
      <c r="A22"/>
      <c r="B22"/>
      <c r="C22"/>
      <c r="D22"/>
    </row>
    <row r="23" spans="1:4" ht="15.75" customHeight="1">
      <c r="A23"/>
      <c r="B23"/>
      <c r="C23"/>
      <c r="D23"/>
    </row>
    <row r="24" spans="1:4" ht="15.75" customHeight="1">
      <c r="A24"/>
      <c r="B24"/>
      <c r="C24"/>
      <c r="D24"/>
    </row>
    <row r="25" spans="1:4" ht="15.75" customHeight="1">
      <c r="A25"/>
      <c r="B25"/>
      <c r="C25"/>
      <c r="D25"/>
    </row>
    <row r="26" spans="1:4" ht="15.75" customHeight="1">
      <c r="A26"/>
      <c r="B26"/>
      <c r="C26"/>
      <c r="D26"/>
    </row>
    <row r="27" spans="1:4" ht="15.75" customHeight="1">
      <c r="A27"/>
      <c r="B27"/>
      <c r="C27"/>
      <c r="D27"/>
    </row>
    <row r="28" ht="19.5" customHeight="1"/>
    <row r="29" ht="19.5" customHeight="1"/>
    <row r="30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88888888888889" right="0.588888888888889" top="0.788888888888889" bottom="0.788888888888889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18.66015625" style="0" customWidth="1"/>
    <col min="2" max="2" width="41" style="0" customWidth="1"/>
    <col min="3" max="5" width="24.83203125" style="0" customWidth="1"/>
    <col min="6" max="6" width="18.5" style="0" customWidth="1"/>
    <col min="7" max="11" width="19.5" style="0" customWidth="1"/>
  </cols>
  <sheetData>
    <row r="1" spans="1:11" ht="19.5" customHeight="1">
      <c r="A1" s="41"/>
      <c r="B1" s="41"/>
      <c r="C1" s="18"/>
      <c r="D1" s="18"/>
      <c r="E1" s="18"/>
      <c r="F1" s="19" t="s">
        <v>30</v>
      </c>
      <c r="G1" s="42"/>
      <c r="H1" s="42"/>
      <c r="I1" s="42"/>
      <c r="J1" s="42"/>
      <c r="K1" s="42"/>
    </row>
    <row r="2" spans="1:11" ht="24" customHeight="1">
      <c r="A2" s="20" t="s">
        <v>78</v>
      </c>
      <c r="B2" s="20"/>
      <c r="C2" s="31"/>
      <c r="D2" s="31"/>
      <c r="E2" s="31"/>
      <c r="F2" s="31"/>
      <c r="G2" s="43"/>
      <c r="H2" s="43"/>
      <c r="I2" s="43"/>
      <c r="J2" s="42"/>
      <c r="K2" s="42"/>
    </row>
    <row r="3" spans="1:11" ht="19.5" customHeight="1">
      <c r="A3" s="44" t="s">
        <v>147</v>
      </c>
      <c r="B3" s="45"/>
      <c r="C3" s="22"/>
      <c r="D3" s="22"/>
      <c r="E3" s="22"/>
      <c r="F3" s="24" t="s">
        <v>1</v>
      </c>
      <c r="G3" s="42"/>
      <c r="H3" s="42"/>
      <c r="I3" s="42"/>
      <c r="J3" s="42"/>
      <c r="K3" s="42"/>
    </row>
    <row r="4" spans="1:11" ht="19.5" customHeight="1">
      <c r="A4" s="89" t="s">
        <v>31</v>
      </c>
      <c r="B4" s="89" t="s">
        <v>32</v>
      </c>
      <c r="C4" s="89" t="s">
        <v>33</v>
      </c>
      <c r="D4" s="89" t="s">
        <v>34</v>
      </c>
      <c r="E4" s="89" t="s">
        <v>35</v>
      </c>
      <c r="F4" s="89" t="s">
        <v>36</v>
      </c>
      <c r="G4" s="42"/>
      <c r="H4" s="42"/>
      <c r="I4" s="42"/>
      <c r="J4" s="42"/>
      <c r="K4" s="42"/>
    </row>
    <row r="5" spans="1:11" ht="50.25" customHeight="1">
      <c r="A5" s="89"/>
      <c r="B5" s="89"/>
      <c r="C5" s="89"/>
      <c r="D5" s="89"/>
      <c r="E5" s="89"/>
      <c r="F5" s="89"/>
      <c r="G5" s="41"/>
      <c r="H5" s="30"/>
      <c r="I5" s="30"/>
      <c r="J5" s="30"/>
      <c r="K5" s="30"/>
    </row>
    <row r="6" spans="1:11" s="16" customFormat="1" ht="15.75" customHeight="1">
      <c r="A6" s="46"/>
      <c r="B6" s="47" t="s">
        <v>37</v>
      </c>
      <c r="C6" s="52">
        <v>1890.25</v>
      </c>
      <c r="D6" s="52">
        <v>1132.25</v>
      </c>
      <c r="E6" s="52">
        <v>758</v>
      </c>
      <c r="F6" s="53"/>
      <c r="G6" s="17"/>
      <c r="H6" s="17"/>
      <c r="I6" s="17"/>
      <c r="J6" s="17"/>
      <c r="K6" s="17"/>
    </row>
    <row r="7" spans="1:11" ht="15.75" customHeight="1">
      <c r="A7" s="46" t="s">
        <v>97</v>
      </c>
      <c r="B7" s="84" t="s">
        <v>95</v>
      </c>
      <c r="C7" s="52">
        <v>1763.33</v>
      </c>
      <c r="D7" s="52">
        <v>1005.33</v>
      </c>
      <c r="E7" s="52">
        <v>758</v>
      </c>
      <c r="F7" s="53"/>
      <c r="G7" s="17"/>
      <c r="H7" s="42"/>
      <c r="I7" s="42"/>
      <c r="J7" s="42"/>
      <c r="K7" s="42"/>
    </row>
    <row r="8" spans="1:11" ht="15.75" customHeight="1">
      <c r="A8" s="46" t="s">
        <v>98</v>
      </c>
      <c r="B8" s="83" t="s">
        <v>86</v>
      </c>
      <c r="C8" s="52">
        <v>1701.33</v>
      </c>
      <c r="D8" s="52">
        <v>1005.33</v>
      </c>
      <c r="E8" s="52">
        <v>696</v>
      </c>
      <c r="F8" s="53"/>
      <c r="G8" s="17"/>
      <c r="H8" s="42"/>
      <c r="I8" s="42"/>
      <c r="J8" s="42"/>
      <c r="K8" s="42"/>
    </row>
    <row r="9" spans="1:11" ht="15.75" customHeight="1">
      <c r="A9" s="46" t="s">
        <v>99</v>
      </c>
      <c r="B9" s="82" t="s">
        <v>87</v>
      </c>
      <c r="C9" s="52">
        <v>1005.33</v>
      </c>
      <c r="D9" s="52">
        <v>1005.33</v>
      </c>
      <c r="E9" s="52" t="s">
        <v>108</v>
      </c>
      <c r="F9" s="53"/>
      <c r="G9" s="17"/>
      <c r="H9" s="42"/>
      <c r="I9" s="42"/>
      <c r="J9" s="42"/>
      <c r="K9" s="42"/>
    </row>
    <row r="10" spans="1:11" ht="15.75" customHeight="1">
      <c r="A10" s="46" t="s">
        <v>100</v>
      </c>
      <c r="B10" s="82" t="s">
        <v>88</v>
      </c>
      <c r="C10" s="52">
        <v>571.8</v>
      </c>
      <c r="D10" s="52" t="s">
        <v>108</v>
      </c>
      <c r="E10" s="52">
        <v>571.8</v>
      </c>
      <c r="F10" s="53"/>
      <c r="G10" s="42"/>
      <c r="H10" s="42"/>
      <c r="I10" s="42"/>
      <c r="J10" s="42"/>
      <c r="K10" s="42"/>
    </row>
    <row r="11" spans="1:11" ht="22.5">
      <c r="A11" s="46" t="s">
        <v>101</v>
      </c>
      <c r="B11" s="82" t="s">
        <v>89</v>
      </c>
      <c r="C11" s="52">
        <v>124.2</v>
      </c>
      <c r="D11" s="52" t="s">
        <v>108</v>
      </c>
      <c r="E11" s="52">
        <v>124.2</v>
      </c>
      <c r="F11" s="53"/>
      <c r="G11" s="42"/>
      <c r="H11" s="42"/>
      <c r="I11" s="42"/>
      <c r="J11" s="42"/>
      <c r="K11" s="42"/>
    </row>
    <row r="12" spans="1:11" ht="12">
      <c r="A12" s="46" t="s">
        <v>102</v>
      </c>
      <c r="B12" s="81" t="s">
        <v>84</v>
      </c>
      <c r="C12" s="52">
        <v>62</v>
      </c>
      <c r="D12" s="52" t="s">
        <v>108</v>
      </c>
      <c r="E12" s="52">
        <v>62</v>
      </c>
      <c r="F12" s="53"/>
      <c r="G12" s="42"/>
      <c r="H12" s="42"/>
      <c r="I12" s="42"/>
      <c r="J12" s="42"/>
      <c r="K12" s="42"/>
    </row>
    <row r="13" spans="1:6" ht="15.75" customHeight="1">
      <c r="A13" s="46" t="s">
        <v>103</v>
      </c>
      <c r="B13" s="82" t="s">
        <v>90</v>
      </c>
      <c r="C13" s="52">
        <v>62</v>
      </c>
      <c r="D13" s="52" t="s">
        <v>108</v>
      </c>
      <c r="E13" s="52">
        <v>62</v>
      </c>
      <c r="F13" s="53"/>
    </row>
    <row r="14" spans="1:6" ht="15.75" customHeight="1">
      <c r="A14" s="46" t="s">
        <v>104</v>
      </c>
      <c r="B14" s="82" t="s">
        <v>96</v>
      </c>
      <c r="C14" s="52">
        <v>126.92</v>
      </c>
      <c r="D14" s="52">
        <v>126.92</v>
      </c>
      <c r="E14" s="52" t="s">
        <v>108</v>
      </c>
      <c r="F14" s="53"/>
    </row>
    <row r="15" spans="1:6" ht="15.75" customHeight="1">
      <c r="A15" s="46" t="s">
        <v>105</v>
      </c>
      <c r="B15" s="82" t="s">
        <v>92</v>
      </c>
      <c r="C15" s="52">
        <v>126.92</v>
      </c>
      <c r="D15" s="52">
        <v>126.92</v>
      </c>
      <c r="E15" s="52" t="s">
        <v>108</v>
      </c>
      <c r="F15" s="53"/>
    </row>
    <row r="16" spans="1:6" ht="15.75" customHeight="1">
      <c r="A16" s="46" t="s">
        <v>106</v>
      </c>
      <c r="B16" s="82" t="s">
        <v>93</v>
      </c>
      <c r="C16" s="52">
        <v>90.66</v>
      </c>
      <c r="D16" s="52">
        <v>90.66</v>
      </c>
      <c r="E16" s="52" t="s">
        <v>108</v>
      </c>
      <c r="F16" s="53"/>
    </row>
    <row r="17" spans="1:6" ht="15.75" customHeight="1">
      <c r="A17" s="46" t="s">
        <v>107</v>
      </c>
      <c r="B17" s="82" t="s">
        <v>94</v>
      </c>
      <c r="C17" s="52">
        <v>36.26</v>
      </c>
      <c r="D17" s="52">
        <v>36.26</v>
      </c>
      <c r="E17" s="52" t="s">
        <v>108</v>
      </c>
      <c r="F17" s="53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rintOptions horizontalCentered="1"/>
  <pageMargins left="0.75" right="0.75" top="1.37916666666667" bottom="0.979166666666667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B4" sqref="B4:B5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41"/>
      <c r="B1" s="41"/>
      <c r="C1" s="18"/>
      <c r="D1" s="18"/>
      <c r="E1" s="18"/>
      <c r="F1" s="19" t="s">
        <v>38</v>
      </c>
      <c r="G1" s="42"/>
      <c r="H1" s="42"/>
      <c r="I1" s="42"/>
      <c r="J1" s="42"/>
      <c r="K1" s="42"/>
    </row>
    <row r="2" spans="1:11" ht="24" customHeight="1">
      <c r="A2" s="20" t="s">
        <v>79</v>
      </c>
      <c r="B2" s="20"/>
      <c r="C2" s="31"/>
      <c r="D2" s="31"/>
      <c r="E2" s="31"/>
      <c r="F2" s="31"/>
      <c r="G2" s="43"/>
      <c r="H2" s="43"/>
      <c r="I2" s="43"/>
      <c r="J2" s="42"/>
      <c r="K2" s="42"/>
    </row>
    <row r="3" spans="1:11" ht="19.5" customHeight="1">
      <c r="A3" s="44" t="s">
        <v>147</v>
      </c>
      <c r="B3" s="45"/>
      <c r="C3" s="22"/>
      <c r="D3" s="22"/>
      <c r="E3" s="22"/>
      <c r="F3" s="24" t="s">
        <v>1</v>
      </c>
      <c r="G3" s="42"/>
      <c r="H3" s="42"/>
      <c r="I3" s="42"/>
      <c r="J3" s="42"/>
      <c r="K3" s="42"/>
    </row>
    <row r="4" spans="1:11" ht="19.5" customHeight="1">
      <c r="A4" s="89" t="s">
        <v>31</v>
      </c>
      <c r="B4" s="89" t="s">
        <v>32</v>
      </c>
      <c r="C4" s="89" t="s">
        <v>33</v>
      </c>
      <c r="D4" s="89" t="s">
        <v>34</v>
      </c>
      <c r="E4" s="89" t="s">
        <v>35</v>
      </c>
      <c r="F4" s="89" t="s">
        <v>36</v>
      </c>
      <c r="G4" s="42"/>
      <c r="H4" s="42"/>
      <c r="I4" s="42"/>
      <c r="J4" s="42"/>
      <c r="K4" s="42"/>
    </row>
    <row r="5" spans="1:11" ht="50.25" customHeight="1">
      <c r="A5" s="89"/>
      <c r="B5" s="89"/>
      <c r="C5" s="89"/>
      <c r="D5" s="89"/>
      <c r="E5" s="89"/>
      <c r="F5" s="89"/>
      <c r="G5" s="41"/>
      <c r="H5" s="30"/>
      <c r="I5" s="30"/>
      <c r="J5" s="30"/>
      <c r="K5" s="30"/>
    </row>
    <row r="6" spans="1:11" s="16" customFormat="1" ht="15.75" customHeight="1">
      <c r="A6" s="46"/>
      <c r="B6" s="47" t="s">
        <v>37</v>
      </c>
      <c r="C6" s="49">
        <v>0</v>
      </c>
      <c r="D6" s="49"/>
      <c r="E6" s="49"/>
      <c r="F6" s="50"/>
      <c r="G6" s="17"/>
      <c r="H6" s="17"/>
      <c r="I6" s="17"/>
      <c r="J6" s="17"/>
      <c r="K6" s="17"/>
    </row>
    <row r="7" spans="1:11" ht="15.75" customHeight="1">
      <c r="A7" s="46" t="s">
        <v>39</v>
      </c>
      <c r="B7" s="47" t="s">
        <v>13</v>
      </c>
      <c r="C7" s="49"/>
      <c r="D7" s="49"/>
      <c r="E7" s="49"/>
      <c r="F7" s="50"/>
      <c r="G7" s="17"/>
      <c r="H7" s="42"/>
      <c r="I7" s="42"/>
      <c r="J7" s="42"/>
      <c r="K7" s="42"/>
    </row>
    <row r="8" spans="1:11" ht="24">
      <c r="A8" s="46" t="s">
        <v>40</v>
      </c>
      <c r="B8" s="47" t="s">
        <v>14</v>
      </c>
      <c r="C8" s="49"/>
      <c r="D8" s="49"/>
      <c r="E8" s="49"/>
      <c r="F8" s="50"/>
      <c r="G8" s="17"/>
      <c r="H8" s="42"/>
      <c r="I8" s="42"/>
      <c r="J8" s="42"/>
      <c r="K8" s="42"/>
    </row>
    <row r="9" spans="1:11" ht="15.75" customHeight="1">
      <c r="A9" s="46" t="s">
        <v>41</v>
      </c>
      <c r="B9" s="47" t="s">
        <v>15</v>
      </c>
      <c r="C9" s="49"/>
      <c r="D9" s="49"/>
      <c r="E9" s="49"/>
      <c r="F9" s="50"/>
      <c r="G9" s="17"/>
      <c r="H9" s="42"/>
      <c r="I9" s="42"/>
      <c r="J9" s="42"/>
      <c r="K9" s="42"/>
    </row>
    <row r="10" spans="1:11" ht="19.5" customHeight="1">
      <c r="A10" s="42"/>
      <c r="B10" s="17"/>
      <c r="C10" s="18"/>
      <c r="D10" s="18"/>
      <c r="E10" s="51"/>
      <c r="F10" s="18"/>
      <c r="G10" s="42"/>
      <c r="H10" s="42"/>
      <c r="I10" s="42"/>
      <c r="J10" s="42"/>
      <c r="K10" s="42"/>
    </row>
    <row r="11" spans="1:11" ht="19.5" customHeight="1">
      <c r="A11" s="42"/>
      <c r="B11" s="42"/>
      <c r="C11" s="51"/>
      <c r="D11" s="18"/>
      <c r="E11" s="18"/>
      <c r="F11" s="18"/>
      <c r="G11" s="42"/>
      <c r="H11" s="42"/>
      <c r="I11" s="42"/>
      <c r="J11" s="42"/>
      <c r="K11" s="42"/>
    </row>
    <row r="12" spans="1:11" ht="19.5" customHeight="1">
      <c r="A12" s="42"/>
      <c r="B12" s="17"/>
      <c r="C12" s="18"/>
      <c r="D12" s="18"/>
      <c r="E12" s="18"/>
      <c r="F12" s="18"/>
      <c r="G12" s="42"/>
      <c r="H12" s="42"/>
      <c r="I12" s="42"/>
      <c r="J12" s="42"/>
      <c r="K12" s="42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rintOptions horizontalCentered="1"/>
  <pageMargins left="0.75" right="0.75" top="1.37916666666667" bottom="0.979166666666667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zoomScalePageLayoutView="0" workbookViewId="0" topLeftCell="A1">
      <selection activeCell="E37" sqref="E37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27.83203125" style="0" customWidth="1"/>
    <col min="4" max="7" width="19.5" style="0" customWidth="1"/>
  </cols>
  <sheetData>
    <row r="1" spans="1:7" ht="19.5" customHeight="1">
      <c r="A1" s="41"/>
      <c r="B1" s="41"/>
      <c r="C1" s="19" t="s">
        <v>42</v>
      </c>
      <c r="D1" s="42"/>
      <c r="E1" s="42"/>
      <c r="F1" s="42"/>
      <c r="G1" s="42"/>
    </row>
    <row r="2" spans="1:7" ht="24" customHeight="1">
      <c r="A2" s="20" t="s">
        <v>75</v>
      </c>
      <c r="B2" s="20"/>
      <c r="C2" s="31"/>
      <c r="D2" s="43"/>
      <c r="E2" s="43"/>
      <c r="F2" s="42"/>
      <c r="G2" s="42"/>
    </row>
    <row r="3" spans="1:7" ht="19.5" customHeight="1">
      <c r="A3" s="44" t="s">
        <v>147</v>
      </c>
      <c r="B3" s="45"/>
      <c r="C3" s="24" t="s">
        <v>1</v>
      </c>
      <c r="D3" s="42"/>
      <c r="E3" s="42"/>
      <c r="F3" s="42"/>
      <c r="G3" s="42"/>
    </row>
    <row r="4" spans="1:7" ht="19.5" customHeight="1">
      <c r="A4" s="90" t="s">
        <v>43</v>
      </c>
      <c r="B4" s="90"/>
      <c r="C4" s="89" t="s">
        <v>44</v>
      </c>
      <c r="D4" s="42"/>
      <c r="E4" s="42"/>
      <c r="F4" s="42"/>
      <c r="G4" s="42"/>
    </row>
    <row r="5" spans="1:7" ht="42" customHeight="1">
      <c r="A5" s="26" t="s">
        <v>31</v>
      </c>
      <c r="B5" s="26" t="s">
        <v>32</v>
      </c>
      <c r="C5" s="89"/>
      <c r="D5" s="30"/>
      <c r="E5" s="30"/>
      <c r="F5" s="30"/>
      <c r="G5" s="30"/>
    </row>
    <row r="6" spans="1:7" s="16" customFormat="1" ht="15.75" customHeight="1">
      <c r="A6" s="46"/>
      <c r="B6" s="47" t="s">
        <v>37</v>
      </c>
      <c r="C6" s="48">
        <f>C7+C19+C26+C39</f>
        <v>1132.25</v>
      </c>
      <c r="D6" s="17"/>
      <c r="E6" s="17"/>
      <c r="F6" s="17"/>
      <c r="G6" s="17"/>
    </row>
    <row r="7" spans="1:7" ht="15.75" customHeight="1">
      <c r="A7" s="46" t="s">
        <v>45</v>
      </c>
      <c r="B7" s="47" t="s">
        <v>46</v>
      </c>
      <c r="C7" s="48">
        <f>SUM(C8:C18)</f>
        <v>778.1700000000001</v>
      </c>
      <c r="D7" s="42"/>
      <c r="E7" s="42"/>
      <c r="F7" s="42"/>
      <c r="G7" s="42"/>
    </row>
    <row r="8" spans="1:7" ht="15.75" customHeight="1">
      <c r="A8" s="46">
        <v>30101</v>
      </c>
      <c r="B8" s="86" t="s">
        <v>109</v>
      </c>
      <c r="C8" s="48">
        <v>111.68</v>
      </c>
      <c r="D8" s="42"/>
      <c r="E8" s="42"/>
      <c r="F8" s="42"/>
      <c r="G8" s="42"/>
    </row>
    <row r="9" spans="1:7" ht="15.75" customHeight="1">
      <c r="A9" s="46">
        <v>30102</v>
      </c>
      <c r="B9" s="86" t="s">
        <v>110</v>
      </c>
      <c r="C9" s="48">
        <v>229.71</v>
      </c>
      <c r="D9" s="42"/>
      <c r="E9" s="42"/>
      <c r="F9" s="42"/>
      <c r="G9" s="42"/>
    </row>
    <row r="10" spans="1:7" ht="15.75" customHeight="1">
      <c r="A10" s="46">
        <v>30103</v>
      </c>
      <c r="B10" s="86" t="s">
        <v>111</v>
      </c>
      <c r="C10" s="48">
        <v>197.39</v>
      </c>
      <c r="D10" s="42"/>
      <c r="E10" s="42"/>
      <c r="F10" s="42"/>
      <c r="G10" s="42"/>
    </row>
    <row r="11" spans="1:7" ht="15.75" customHeight="1">
      <c r="A11" s="46">
        <v>30106</v>
      </c>
      <c r="B11" s="86" t="s">
        <v>112</v>
      </c>
      <c r="C11" s="48">
        <v>17.4</v>
      </c>
      <c r="D11" s="42"/>
      <c r="E11" s="42"/>
      <c r="F11" s="42"/>
      <c r="G11" s="42"/>
    </row>
    <row r="12" spans="1:7" ht="15.75" customHeight="1">
      <c r="A12" s="46">
        <v>30108</v>
      </c>
      <c r="B12" s="86" t="s">
        <v>113</v>
      </c>
      <c r="C12" s="48">
        <v>73.97</v>
      </c>
      <c r="D12" s="42"/>
      <c r="E12" s="42"/>
      <c r="F12" s="42"/>
      <c r="G12" s="42"/>
    </row>
    <row r="13" spans="1:3" ht="15.75" customHeight="1">
      <c r="A13" s="46">
        <v>30109</v>
      </c>
      <c r="B13" s="86" t="s">
        <v>114</v>
      </c>
      <c r="C13" s="48">
        <v>29.58</v>
      </c>
    </row>
    <row r="14" spans="1:3" ht="15.75" customHeight="1">
      <c r="A14" s="46">
        <v>30110</v>
      </c>
      <c r="B14" s="86" t="s">
        <v>115</v>
      </c>
      <c r="C14" s="48">
        <v>7.67</v>
      </c>
    </row>
    <row r="15" spans="1:3" ht="15.75" customHeight="1">
      <c r="A15" s="46">
        <v>30111</v>
      </c>
      <c r="B15" s="86" t="s">
        <v>116</v>
      </c>
      <c r="C15" s="48">
        <v>2.07</v>
      </c>
    </row>
    <row r="16" spans="1:3" ht="15.75" customHeight="1">
      <c r="A16" s="46">
        <v>30112</v>
      </c>
      <c r="B16" s="86" t="s">
        <v>117</v>
      </c>
      <c r="C16" s="48">
        <v>0.37</v>
      </c>
    </row>
    <row r="17" spans="1:3" ht="15.75" customHeight="1">
      <c r="A17" s="46">
        <v>30113</v>
      </c>
      <c r="B17" s="86" t="s">
        <v>118</v>
      </c>
      <c r="C17" s="48">
        <v>67.73</v>
      </c>
    </row>
    <row r="18" spans="1:3" ht="15.75" customHeight="1">
      <c r="A18" s="46">
        <v>30199</v>
      </c>
      <c r="B18" s="86" t="s">
        <v>119</v>
      </c>
      <c r="C18" s="48">
        <v>40.6</v>
      </c>
    </row>
    <row r="19" spans="1:3" ht="15.75" customHeight="1">
      <c r="A19" s="46" t="s">
        <v>47</v>
      </c>
      <c r="B19" s="47" t="s">
        <v>48</v>
      </c>
      <c r="C19" s="48">
        <f>SUM(C20:C25)</f>
        <v>107.41</v>
      </c>
    </row>
    <row r="20" spans="1:3" ht="15.75" customHeight="1">
      <c r="A20" s="85">
        <v>30207</v>
      </c>
      <c r="B20" s="86" t="s">
        <v>120</v>
      </c>
      <c r="C20" s="48">
        <v>3.92</v>
      </c>
    </row>
    <row r="21" spans="1:3" ht="15.75" customHeight="1">
      <c r="A21" s="85">
        <v>30226</v>
      </c>
      <c r="B21" s="86" t="s">
        <v>121</v>
      </c>
      <c r="C21" s="48">
        <v>12</v>
      </c>
    </row>
    <row r="22" spans="1:3" ht="15.75" customHeight="1">
      <c r="A22" s="85">
        <v>30228</v>
      </c>
      <c r="B22" s="86" t="s">
        <v>122</v>
      </c>
      <c r="C22" s="48">
        <v>11.29</v>
      </c>
    </row>
    <row r="23" spans="1:3" ht="15.75" customHeight="1">
      <c r="A23" s="85">
        <v>30229</v>
      </c>
      <c r="B23" s="86" t="s">
        <v>123</v>
      </c>
      <c r="C23" s="48">
        <v>11.6</v>
      </c>
    </row>
    <row r="24" spans="1:3" ht="15.75" customHeight="1">
      <c r="A24" s="85">
        <v>30239</v>
      </c>
      <c r="B24" s="86" t="s">
        <v>124</v>
      </c>
      <c r="C24" s="48">
        <v>28</v>
      </c>
    </row>
    <row r="25" spans="1:3" ht="15.75" customHeight="1">
      <c r="A25" s="85">
        <v>30299</v>
      </c>
      <c r="B25" s="86" t="s">
        <v>125</v>
      </c>
      <c r="C25" s="48">
        <v>40.6</v>
      </c>
    </row>
    <row r="26" spans="1:3" ht="15.75" customHeight="1">
      <c r="A26" s="46" t="s">
        <v>127</v>
      </c>
      <c r="B26" s="46" t="s">
        <v>145</v>
      </c>
      <c r="C26" s="48">
        <f>SUM(C27:C38)</f>
        <v>223.42</v>
      </c>
    </row>
    <row r="27" spans="1:3" ht="15.75" customHeight="1">
      <c r="A27" s="85">
        <v>32101</v>
      </c>
      <c r="B27" s="86" t="s">
        <v>128</v>
      </c>
      <c r="C27" s="48">
        <v>34.77</v>
      </c>
    </row>
    <row r="28" spans="1:3" ht="15.75" customHeight="1">
      <c r="A28" s="85">
        <v>32102</v>
      </c>
      <c r="B28" s="86" t="s">
        <v>129</v>
      </c>
      <c r="C28" s="48">
        <v>57.87</v>
      </c>
    </row>
    <row r="29" spans="1:3" ht="15.75" customHeight="1">
      <c r="A29" s="85">
        <v>32103</v>
      </c>
      <c r="B29" s="86" t="s">
        <v>130</v>
      </c>
      <c r="C29" s="48">
        <v>49.5</v>
      </c>
    </row>
    <row r="30" spans="1:3" ht="15.75" customHeight="1">
      <c r="A30" s="85">
        <v>32106</v>
      </c>
      <c r="B30" s="86" t="s">
        <v>131</v>
      </c>
      <c r="C30" s="48">
        <v>6.6</v>
      </c>
    </row>
    <row r="31" spans="1:3" ht="15.75" customHeight="1">
      <c r="A31" s="85">
        <v>32107</v>
      </c>
      <c r="B31" s="86" t="s">
        <v>132</v>
      </c>
      <c r="C31" s="48">
        <v>17.24</v>
      </c>
    </row>
    <row r="32" spans="1:3" ht="15.75" customHeight="1">
      <c r="A32" s="85">
        <v>32108</v>
      </c>
      <c r="B32" s="86" t="s">
        <v>133</v>
      </c>
      <c r="C32" s="48">
        <v>16.69</v>
      </c>
    </row>
    <row r="33" spans="1:3" ht="15.75" customHeight="1">
      <c r="A33" s="85">
        <v>32109</v>
      </c>
      <c r="B33" s="86" t="s">
        <v>134</v>
      </c>
      <c r="C33" s="48">
        <v>6.68</v>
      </c>
    </row>
    <row r="34" spans="1:3" ht="15.75" customHeight="1">
      <c r="A34" s="85">
        <v>32110</v>
      </c>
      <c r="B34" s="86" t="s">
        <v>135</v>
      </c>
      <c r="C34" s="48">
        <v>2.91</v>
      </c>
    </row>
    <row r="35" spans="1:3" ht="15.75" customHeight="1">
      <c r="A35" s="85">
        <v>32111</v>
      </c>
      <c r="B35" s="86" t="s">
        <v>136</v>
      </c>
      <c r="C35" s="48">
        <v>0.6</v>
      </c>
    </row>
    <row r="36" spans="1:3" ht="15.75" customHeight="1">
      <c r="A36" s="85">
        <v>32112</v>
      </c>
      <c r="B36" s="86" t="s">
        <v>137</v>
      </c>
      <c r="C36" s="48">
        <v>0.34</v>
      </c>
    </row>
    <row r="37" spans="1:3" ht="15.75" customHeight="1">
      <c r="A37" s="85">
        <v>32113</v>
      </c>
      <c r="B37" s="86" t="s">
        <v>138</v>
      </c>
      <c r="C37" s="48">
        <v>17.02</v>
      </c>
    </row>
    <row r="38" spans="1:3" ht="15.75" customHeight="1">
      <c r="A38" s="85">
        <v>32199</v>
      </c>
      <c r="B38" s="86" t="s">
        <v>139</v>
      </c>
      <c r="C38" s="48">
        <v>13.2</v>
      </c>
    </row>
    <row r="39" spans="1:3" ht="15.75" customHeight="1">
      <c r="A39" s="85" t="s">
        <v>126</v>
      </c>
      <c r="B39" s="46" t="s">
        <v>144</v>
      </c>
      <c r="C39" s="48">
        <f>SUM(C40:C43)</f>
        <v>23.25</v>
      </c>
    </row>
    <row r="40" spans="1:3" ht="15.75" customHeight="1">
      <c r="A40" s="85">
        <v>32207</v>
      </c>
      <c r="B40" s="86" t="s">
        <v>140</v>
      </c>
      <c r="C40" s="48">
        <v>0.61</v>
      </c>
    </row>
    <row r="41" spans="1:3" ht="15.75" customHeight="1">
      <c r="A41" s="85">
        <v>32228</v>
      </c>
      <c r="B41" s="86" t="s">
        <v>141</v>
      </c>
      <c r="C41" s="48">
        <v>2.84</v>
      </c>
    </row>
    <row r="42" spans="1:3" ht="15.75" customHeight="1">
      <c r="A42" s="85">
        <v>32229</v>
      </c>
      <c r="B42" s="86" t="s">
        <v>142</v>
      </c>
      <c r="C42" s="48">
        <v>4.4</v>
      </c>
    </row>
    <row r="43" spans="1:3" ht="15.75" customHeight="1">
      <c r="A43" s="85">
        <v>32299</v>
      </c>
      <c r="B43" s="86" t="s">
        <v>143</v>
      </c>
      <c r="C43" s="48">
        <v>15.4</v>
      </c>
    </row>
  </sheetData>
  <sheetProtection formatCells="0" formatColumns="0" formatRows="0"/>
  <mergeCells count="2">
    <mergeCell ref="A4:B4"/>
    <mergeCell ref="C4:C5"/>
  </mergeCells>
  <printOptions horizontalCentered="1"/>
  <pageMargins left="0.751388888888889" right="0.751388888888889" top="0.984027777777778" bottom="0.979166666666667" header="0" footer="0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34.66015625" style="0" customWidth="1"/>
    <col min="2" max="2" width="15.5" style="0" customWidth="1"/>
    <col min="3" max="13" width="15" style="0" customWidth="1"/>
  </cols>
  <sheetData>
    <row r="1" spans="1:13" ht="19.5" customHeight="1">
      <c r="A1" s="3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49</v>
      </c>
    </row>
    <row r="2" spans="1:13" ht="24" customHeight="1">
      <c r="A2" s="20" t="s">
        <v>80</v>
      </c>
      <c r="B2" s="31"/>
      <c r="C2" s="31"/>
      <c r="D2" s="32"/>
      <c r="E2" s="31"/>
      <c r="F2" s="31"/>
      <c r="G2" s="31"/>
      <c r="H2" s="31"/>
      <c r="I2" s="31"/>
      <c r="J2" s="31"/>
      <c r="K2" s="31"/>
      <c r="L2" s="31"/>
      <c r="M2" s="31"/>
    </row>
    <row r="3" spans="1:13" ht="19.5" customHeight="1">
      <c r="A3" s="33" t="s">
        <v>147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4" t="s">
        <v>1</v>
      </c>
    </row>
    <row r="4" spans="1:13" ht="19.5" customHeight="1">
      <c r="A4" s="88" t="s">
        <v>50</v>
      </c>
      <c r="B4" s="89" t="s">
        <v>51</v>
      </c>
      <c r="C4" s="89" t="s">
        <v>52</v>
      </c>
      <c r="D4" s="34" t="s">
        <v>53</v>
      </c>
      <c r="E4" s="34"/>
      <c r="F4" s="34"/>
      <c r="G4" s="89" t="s">
        <v>54</v>
      </c>
      <c r="H4" s="91" t="s">
        <v>55</v>
      </c>
      <c r="I4" s="89" t="s">
        <v>56</v>
      </c>
      <c r="J4" s="89" t="s">
        <v>57</v>
      </c>
      <c r="K4" s="89" t="s">
        <v>58</v>
      </c>
      <c r="L4" s="89" t="s">
        <v>59</v>
      </c>
      <c r="M4" s="89" t="s">
        <v>60</v>
      </c>
    </row>
    <row r="5" spans="1:13" ht="52.5" customHeight="1">
      <c r="A5" s="88"/>
      <c r="B5" s="89"/>
      <c r="C5" s="89"/>
      <c r="D5" s="26" t="s">
        <v>37</v>
      </c>
      <c r="E5" s="26" t="s">
        <v>61</v>
      </c>
      <c r="F5" s="26" t="s">
        <v>62</v>
      </c>
      <c r="G5" s="89"/>
      <c r="H5" s="92"/>
      <c r="I5" s="89"/>
      <c r="J5" s="89"/>
      <c r="K5" s="89"/>
      <c r="L5" s="89"/>
      <c r="M5" s="89"/>
    </row>
    <row r="6" spans="1:13" s="16" customFormat="1" ht="18" customHeight="1">
      <c r="A6" s="35" t="s">
        <v>37</v>
      </c>
      <c r="B6" s="29">
        <f>D6+C6</f>
        <v>2112.31</v>
      </c>
      <c r="C6" s="29">
        <v>222.06</v>
      </c>
      <c r="D6" s="29">
        <v>1890.25</v>
      </c>
      <c r="E6" s="29">
        <v>1890.25</v>
      </c>
      <c r="F6" s="29"/>
      <c r="G6" s="29"/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</row>
    <row r="7" spans="1:13" ht="18" customHeight="1">
      <c r="A7" s="36" t="s">
        <v>146</v>
      </c>
      <c r="B7" s="29">
        <f>D7+C7</f>
        <v>2112.31</v>
      </c>
      <c r="C7" s="29">
        <v>222.06</v>
      </c>
      <c r="D7" s="29">
        <v>1890.25</v>
      </c>
      <c r="E7" s="29">
        <v>1890.25</v>
      </c>
      <c r="F7" s="29"/>
      <c r="G7" s="29"/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</row>
    <row r="8" spans="1:13" ht="18" customHeight="1">
      <c r="A8" s="36"/>
      <c r="B8" s="29"/>
      <c r="C8" s="29"/>
      <c r="D8" s="29"/>
      <c r="E8" s="29"/>
      <c r="F8" s="29"/>
      <c r="G8" s="29"/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13" ht="18" customHeight="1">
      <c r="A9" s="36"/>
      <c r="B9" s="29"/>
      <c r="C9" s="29"/>
      <c r="D9" s="29"/>
      <c r="E9" s="29"/>
      <c r="F9" s="29"/>
      <c r="G9" s="29"/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</row>
    <row r="10" spans="1:13" ht="18" customHeight="1">
      <c r="A10" s="36"/>
      <c r="B10" s="29"/>
      <c r="C10" s="29"/>
      <c r="D10" s="29"/>
      <c r="E10" s="29"/>
      <c r="F10" s="29"/>
      <c r="G10" s="29"/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</row>
    <row r="11" spans="1:13" ht="18" customHeight="1">
      <c r="A11" s="36"/>
      <c r="B11" s="29"/>
      <c r="C11" s="29"/>
      <c r="D11" s="29"/>
      <c r="E11" s="29"/>
      <c r="F11" s="29"/>
      <c r="G11" s="29"/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1:13" ht="18" customHeight="1">
      <c r="A12" s="36"/>
      <c r="B12" s="29"/>
      <c r="C12" s="29"/>
      <c r="D12" s="29"/>
      <c r="E12" s="29"/>
      <c r="F12" s="29"/>
      <c r="G12" s="29"/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ht="19.5" customHeight="1"/>
    <row r="14" ht="19.5" customHeight="1"/>
    <row r="15" ht="19.5" customHeight="1"/>
    <row r="16" spans="1:13" ht="19.5" customHeight="1">
      <c r="A16" s="37"/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3" ht="19.5" customHeight="1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</sheetData>
  <sheetProtection formatCells="0" formatColumns="0" formatRows="0"/>
  <mergeCells count="10">
    <mergeCell ref="I4:I5"/>
    <mergeCell ref="J4:J5"/>
    <mergeCell ref="K4:K5"/>
    <mergeCell ref="L4:L5"/>
    <mergeCell ref="M4:M5"/>
    <mergeCell ref="A4:A5"/>
    <mergeCell ref="B4:B5"/>
    <mergeCell ref="C4:C5"/>
    <mergeCell ref="G4:G5"/>
    <mergeCell ref="H4:H5"/>
  </mergeCells>
  <printOptions horizontalCentered="1"/>
  <pageMargins left="0.75" right="0.75" top="1.37916666666667" bottom="0.979166666666667" header="0" footer="0"/>
  <pageSetup fitToHeight="999" horizontalDpi="1200" verticalDpi="12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E7" sqref="E7"/>
    </sheetView>
  </sheetViews>
  <sheetFormatPr defaultColWidth="9.16015625" defaultRowHeight="11.25"/>
  <cols>
    <col min="1" max="1" width="40.83203125" style="0" customWidth="1"/>
    <col min="2" max="2" width="20.16015625" style="0" customWidth="1"/>
    <col min="3" max="8" width="16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63</v>
      </c>
    </row>
    <row r="2" spans="1:8" ht="24" customHeight="1">
      <c r="A2" s="20" t="s">
        <v>82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147</v>
      </c>
      <c r="B3" s="22"/>
      <c r="C3" s="22"/>
      <c r="D3" s="23"/>
      <c r="E3" s="23"/>
      <c r="F3" s="22"/>
      <c r="G3" s="22"/>
      <c r="H3" s="24" t="s">
        <v>1</v>
      </c>
    </row>
    <row r="4" spans="1:8" ht="19.5" customHeight="1">
      <c r="A4" s="95" t="s">
        <v>50</v>
      </c>
      <c r="B4" s="89" t="s">
        <v>51</v>
      </c>
      <c r="C4" s="94" t="s">
        <v>34</v>
      </c>
      <c r="D4" s="94"/>
      <c r="E4" s="89" t="s">
        <v>35</v>
      </c>
      <c r="F4" s="89" t="s">
        <v>64</v>
      </c>
      <c r="G4" s="93" t="s">
        <v>19</v>
      </c>
      <c r="H4" s="93" t="s">
        <v>21</v>
      </c>
    </row>
    <row r="5" spans="1:8" ht="19.5" customHeight="1">
      <c r="A5" s="95"/>
      <c r="B5" s="89"/>
      <c r="C5" s="27" t="s">
        <v>65</v>
      </c>
      <c r="D5" s="27" t="s">
        <v>66</v>
      </c>
      <c r="E5" s="89"/>
      <c r="F5" s="89"/>
      <c r="G5" s="93"/>
      <c r="H5" s="93"/>
    </row>
    <row r="6" spans="1:8" s="16" customFormat="1" ht="19.5" customHeight="1">
      <c r="A6" s="28" t="s">
        <v>37</v>
      </c>
      <c r="B6" s="29"/>
      <c r="C6" s="29"/>
      <c r="D6" s="29"/>
      <c r="E6" s="29"/>
      <c r="F6" s="29"/>
      <c r="G6" s="29">
        <v>0</v>
      </c>
      <c r="H6" s="29">
        <v>0</v>
      </c>
    </row>
    <row r="7" spans="1:8" ht="19.5" customHeight="1">
      <c r="A7" s="36" t="s">
        <v>146</v>
      </c>
      <c r="B7" s="29">
        <f>SUM(C7:E7)</f>
        <v>2112.31</v>
      </c>
      <c r="C7" s="29">
        <f>1034.12+82.65</f>
        <v>1116.77</v>
      </c>
      <c r="D7" s="29">
        <v>98.13</v>
      </c>
      <c r="E7" s="29">
        <f>758+139.41</f>
        <v>897.41</v>
      </c>
      <c r="F7" s="29"/>
      <c r="G7" s="29">
        <v>0</v>
      </c>
      <c r="H7" s="29">
        <v>0</v>
      </c>
    </row>
    <row r="8" spans="1:8" ht="19.5" customHeight="1">
      <c r="A8" s="28"/>
      <c r="B8" s="29"/>
      <c r="C8" s="29"/>
      <c r="D8" s="29"/>
      <c r="E8" s="29"/>
      <c r="F8" s="29"/>
      <c r="G8" s="29">
        <v>0</v>
      </c>
      <c r="H8" s="29">
        <v>0</v>
      </c>
    </row>
    <row r="9" spans="1:8" ht="19.5" customHeight="1">
      <c r="A9" s="28"/>
      <c r="B9" s="29"/>
      <c r="C9" s="29"/>
      <c r="D9" s="29"/>
      <c r="E9" s="29"/>
      <c r="F9" s="29"/>
      <c r="G9" s="29">
        <v>0</v>
      </c>
      <c r="H9" s="29">
        <v>0</v>
      </c>
    </row>
    <row r="10" spans="1:8" ht="19.5" customHeight="1">
      <c r="A10" s="28"/>
      <c r="B10" s="29"/>
      <c r="C10" s="29"/>
      <c r="D10" s="29"/>
      <c r="E10" s="29"/>
      <c r="F10" s="29"/>
      <c r="G10" s="29">
        <v>0</v>
      </c>
      <c r="H10" s="29">
        <v>0</v>
      </c>
    </row>
    <row r="11" spans="1:8" ht="19.5" customHeight="1">
      <c r="A11" s="28"/>
      <c r="B11" s="29"/>
      <c r="C11" s="29"/>
      <c r="D11" s="29"/>
      <c r="E11" s="29"/>
      <c r="F11" s="29"/>
      <c r="G11" s="29">
        <v>0</v>
      </c>
      <c r="H11" s="29">
        <v>0</v>
      </c>
    </row>
    <row r="12" spans="1:8" ht="19.5" customHeight="1">
      <c r="A12" s="28"/>
      <c r="B12" s="29"/>
      <c r="C12" s="29"/>
      <c r="D12" s="29"/>
      <c r="E12" s="29"/>
      <c r="F12" s="29"/>
      <c r="G12" s="29">
        <v>0</v>
      </c>
      <c r="H12" s="29">
        <v>0</v>
      </c>
    </row>
  </sheetData>
  <sheetProtection formatCells="0" formatColumns="0" formatRows="0"/>
  <mergeCells count="7">
    <mergeCell ref="G4:G5"/>
    <mergeCell ref="H4:H5"/>
    <mergeCell ref="C4:D4"/>
    <mergeCell ref="A4:A5"/>
    <mergeCell ref="B4:B5"/>
    <mergeCell ref="E4:E5"/>
    <mergeCell ref="F4:F5"/>
  </mergeCells>
  <printOptions horizontalCentered="1"/>
  <pageMargins left="0.75" right="0.75" top="1.37916666666667" bottom="0.979166666666667" header="0" footer="0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2.75" customHeight="1"/>
  <cols>
    <col min="1" max="1" width="51.16015625" style="2" customWidth="1"/>
    <col min="2" max="2" width="63.5" style="2" customWidth="1"/>
    <col min="3" max="235" width="9.16015625" style="2" customWidth="1"/>
    <col min="236" max="16384" width="9.16015625" style="2" customWidth="1"/>
  </cols>
  <sheetData>
    <row r="1" spans="1:2" ht="12.75" customHeight="1">
      <c r="A1" s="3"/>
      <c r="B1" s="4" t="s">
        <v>67</v>
      </c>
    </row>
    <row r="2" spans="1:2" ht="30.75" customHeight="1">
      <c r="A2" s="96" t="s">
        <v>81</v>
      </c>
      <c r="B2" s="96"/>
    </row>
    <row r="3" spans="1:2" ht="30.75" customHeight="1">
      <c r="A3" s="5"/>
      <c r="B3" s="5"/>
    </row>
    <row r="4" spans="1:2" ht="18" customHeight="1">
      <c r="A4" s="6" t="s">
        <v>149</v>
      </c>
      <c r="B4" s="4" t="s">
        <v>1</v>
      </c>
    </row>
    <row r="5" spans="1:2" ht="24.75" customHeight="1">
      <c r="A5" s="7" t="s">
        <v>68</v>
      </c>
      <c r="B5" s="8" t="s">
        <v>83</v>
      </c>
    </row>
    <row r="6" spans="1:2" s="1" customFormat="1" ht="24.75" customHeight="1">
      <c r="A6" s="9" t="s">
        <v>37</v>
      </c>
      <c r="B6" s="10">
        <v>52.7</v>
      </c>
    </row>
    <row r="7" spans="1:2" s="1" customFormat="1" ht="24.75" customHeight="1">
      <c r="A7" s="11" t="s">
        <v>69</v>
      </c>
      <c r="B7" s="12"/>
    </row>
    <row r="8" spans="1:2" s="1" customFormat="1" ht="24.75" customHeight="1">
      <c r="A8" s="11" t="s">
        <v>70</v>
      </c>
      <c r="B8" s="13">
        <v>52.7</v>
      </c>
    </row>
    <row r="9" spans="1:2" s="1" customFormat="1" ht="24.75" customHeight="1">
      <c r="A9" s="11" t="s">
        <v>71</v>
      </c>
      <c r="B9" s="14"/>
    </row>
    <row r="10" spans="1:2" s="1" customFormat="1" ht="24.75" customHeight="1">
      <c r="A10" s="9" t="s">
        <v>72</v>
      </c>
      <c r="B10" s="15"/>
    </row>
    <row r="11" spans="1:2" s="1" customFormat="1" ht="24.75" customHeight="1">
      <c r="A11" s="9" t="s">
        <v>73</v>
      </c>
      <c r="B11" s="13"/>
    </row>
    <row r="12" spans="1:2" ht="12.75" customHeight="1">
      <c r="A12" s="3"/>
      <c r="B12" s="3"/>
    </row>
    <row r="13" spans="1:2" ht="22.5" customHeight="1">
      <c r="A13" s="3" t="s">
        <v>74</v>
      </c>
      <c r="B13" s="3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.17638888888889" bottom="0.979166666666667" header="0.507638888888889" footer="0.507638888888889"/>
  <pageSetup fitToHeight="1" fitToWidth="1"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李斐</dc:creator>
  <cp:keywords/>
  <dc:description/>
  <cp:lastModifiedBy>po</cp:lastModifiedBy>
  <cp:lastPrinted>2019-01-24T01:46:02Z</cp:lastPrinted>
  <dcterms:created xsi:type="dcterms:W3CDTF">2014-05-29T10:15:00Z</dcterms:created>
  <dcterms:modified xsi:type="dcterms:W3CDTF">2019-01-28T12:49:28Z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1903134</vt:i4>
  </property>
</Properties>
</file>