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2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总表04" sheetId="5" r:id="rId5"/>
    <sheet name="一般公共预算表05" sheetId="6" r:id="rId6"/>
    <sheet name="基本支出预算表06" sheetId="7" r:id="rId7"/>
    <sheet name="三公07" sheetId="8" r:id="rId8"/>
    <sheet name="政府性基金预算表08" sheetId="9" r:id="rId9"/>
    <sheet name="国资预算支出表09" sheetId="10" r:id="rId10"/>
    <sheet name="项目支出10(一级项目)" sheetId="11" r:id="rId11"/>
    <sheet name="重点项目支出预算表11(一级项目)" sheetId="12" r:id="rId12"/>
  </sheets>
  <definedNames>
    <definedName name="_xlnm.Print_Area" localSheetId="0">'封面'!$A$1:$B$11</definedName>
    <definedName name="_xlnm.Print_Titles" localSheetId="2">'收入总表02'!$1:$6</definedName>
    <definedName name="_xlnm.Print_Titles" localSheetId="3">'支出总表03'!$1:$6</definedName>
    <definedName name="_xlnm.Print_Titles" localSheetId="5">'一般公共预算表05'!$1:$6</definedName>
    <definedName name="_xlnm.Print_Titles" localSheetId="6">'基本支出预算表06'!$1:$6</definedName>
    <definedName name="_xlnm.Print_Titles" localSheetId="7">'三公07'!$1:$6</definedName>
    <definedName name="_xlnm.Print_Titles" localSheetId="8">'政府性基金预算表08'!$1:$6</definedName>
    <definedName name="_xlnm.Print_Titles" localSheetId="9">'国资预算支出表09'!$1:$6</definedName>
    <definedName name="_xlnm.Print_Titles" localSheetId="10">'项目支出10(一级项目)'!$1:$7</definedName>
    <definedName name="_xlnm.Print_Titles" localSheetId="11">'重点项目支出预算表11(一级项目)'!$1:$7</definedName>
  </definedNames>
  <calcPr fullCalcOnLoad="1"/>
</workbook>
</file>

<file path=xl/sharedStrings.xml><?xml version="1.0" encoding="utf-8"?>
<sst xmlns="http://schemas.openxmlformats.org/spreadsheetml/2006/main" count="376" uniqueCount="192">
  <si>
    <t>磐安县2023年部门预算</t>
  </si>
  <si>
    <t>磐安县人民政府办公室</t>
  </si>
  <si>
    <t>表01</t>
  </si>
  <si>
    <t>2023年部门收支预算总表</t>
  </si>
  <si>
    <t>103-磐安县人民政府办公室</t>
  </si>
  <si>
    <t>单位：万元</t>
  </si>
  <si>
    <t>收                    入</t>
  </si>
  <si>
    <t>支                    出</t>
  </si>
  <si>
    <t>项       目</t>
  </si>
  <si>
    <t>预算数</t>
  </si>
  <si>
    <t>项    目</t>
  </si>
  <si>
    <t>一、财政拨款</t>
  </si>
  <si>
    <t>一般公共服务支出</t>
  </si>
  <si>
    <t>      一般公共预算</t>
  </si>
  <si>
    <t>　政府办公厅（室）及相关机构事务</t>
  </si>
  <si>
    <t>      政府性基金预算</t>
  </si>
  <si>
    <t>　　行政运行</t>
  </si>
  <si>
    <t>      国有资本经营预算</t>
  </si>
  <si>
    <t>　　一般行政管理事务</t>
  </si>
  <si>
    <t>二、财政专户管理资金</t>
  </si>
  <si>
    <t>　　其他政府办公厅（室）及相关机构事务支出</t>
  </si>
  <si>
    <t>三、事业收入</t>
  </si>
  <si>
    <t>　统计信息事务</t>
  </si>
  <si>
    <t>四、事业单位经营收入</t>
  </si>
  <si>
    <t>　　信息事务</t>
  </si>
  <si>
    <t>五、上级补助收入</t>
  </si>
  <si>
    <t>　其他一般公共服务支出</t>
  </si>
  <si>
    <t>六、附属单位上缴收入</t>
  </si>
  <si>
    <t>　　其他一般公共服务支出</t>
  </si>
  <si>
    <t>七、其他收入</t>
  </si>
  <si>
    <t>社会保障和就业支出</t>
  </si>
  <si>
    <t>　行政事业单位养老支出</t>
  </si>
  <si>
    <t>　　机关事业单位基本养老保险缴费支出</t>
  </si>
  <si>
    <t>　　机关事业单位职业年金缴费支出</t>
  </si>
  <si>
    <t>卫生健康支出</t>
  </si>
  <si>
    <t>　行政事业单位医疗</t>
  </si>
  <si>
    <t>　　行政单位医疗</t>
  </si>
  <si>
    <t>　　公务员医疗补助</t>
  </si>
  <si>
    <t>住房保障支出</t>
  </si>
  <si>
    <t>　住房改革支出</t>
  </si>
  <si>
    <t>　　住房公积金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</si>
  <si>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</si>
  <si>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</si>
  <si>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</si>
  <si>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</si>
  <si>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</si>
  <si>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</si>
  <si>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t>表02</t>
  </si>
  <si>
    <t>2023年部门收入预算总表</t>
  </si>
  <si>
    <t>单位名称</t>
  </si>
  <si>
    <t>总计</t>
  </si>
  <si>
    <t>本年收入</t>
  </si>
  <si>
    <t>小计</t>
  </si>
  <si>
    <t> 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</si>
  <si>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</si>
  <si>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</si>
  <si>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</si>
  <si>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</si>
  <si>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</si>
  <si>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</si>
  <si>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</si>
  <si>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</si>
  <si>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专户资金结转结余</t>
  </si>
  <si>
    <t>单位资金结转结余</t>
  </si>
  <si>
    <t>**</t>
  </si>
  <si>
    <t>合计</t>
  </si>
  <si>
    <t>　磐安县人民政府办公室</t>
  </si>
  <si>
    <t>表03</t>
  </si>
  <si>
    <t>2023年部门支出预算总表</t>
  </si>
  <si>
    <t>单位:万元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</si>
  <si>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</si>
  <si>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</si>
  <si>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</si>
  <si>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</si>
  <si>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</si>
  <si>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</si>
  <si>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</si>
  <si>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人员支出</t>
  </si>
  <si>
    <t>公用经费</t>
  </si>
  <si>
    <t/>
  </si>
  <si>
    <t>201</t>
  </si>
  <si>
    <t>　20103</t>
  </si>
  <si>
    <t>　　2010301</t>
  </si>
  <si>
    <t>　　2010302</t>
  </si>
  <si>
    <t>　　2010399</t>
  </si>
  <si>
    <t>　20105</t>
  </si>
  <si>
    <t>　　2010504</t>
  </si>
  <si>
    <t>　20199</t>
  </si>
  <si>
    <t>　　2019999</t>
  </si>
  <si>
    <t>208</t>
  </si>
  <si>
    <t>　20805</t>
  </si>
  <si>
    <t>　　2080505</t>
  </si>
  <si>
    <t>　　2080506</t>
  </si>
  <si>
    <t>210</t>
  </si>
  <si>
    <t>　21011</t>
  </si>
  <si>
    <t>　　2101101</t>
  </si>
  <si>
    <t>　　2101103</t>
  </si>
  <si>
    <t>221</t>
  </si>
  <si>
    <t>　22102</t>
  </si>
  <si>
    <t>　　2210201</t>
  </si>
  <si>
    <t>表04</t>
  </si>
  <si>
    <t>2023年部门财政拨款收支预算总表</t>
  </si>
  <si>
    <t>    一般公共预算</t>
  </si>
  <si>
    <t>    政府性基金预算</t>
  </si>
  <si>
    <t>    国有资本经营预算</t>
  </si>
  <si>
    <t>表05</t>
  </si>
  <si>
    <t>2023年部门一般公共预算支出表</t>
  </si>
  <si>
    <t>合  计</t>
  </si>
  <si>
    <t>人员经费</t>
  </si>
  <si>
    <t>表06</t>
  </si>
  <si>
    <t>2023年部门一般公共预算基本支出表</t>
  </si>
  <si>
    <t>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</si>
  <si>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</si>
  <si>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</si>
  <si>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</si>
  <si>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</si>
  <si>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</si>
  <si>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</si>
  <si>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</si>
  <si>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</si>
  <si>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</si>
  <si>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</si>
  <si>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</si>
  <si>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</si>
  <si>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</si>
  <si>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</si>
  <si>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</si>
  <si>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</si>
  <si>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</si>
  <si>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</si>
  <si>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</si>
  <si>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</si>
  <si>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</si>
  <si>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</si>
  <si>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</si>
  <si>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</si>
  <si>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</si>
  <si>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</si>
  <si>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</si>
  <si>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</si>
  <si>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</si>
  <si>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</si>
  <si>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</si>
  <si>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</si>
  <si>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</si>
  <si>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</si>
  <si>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</si>
  <si>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</si>
  <si>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</si>
  <si>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</si>
  <si>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</si>
  <si>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</si>
  <si>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</si>
  <si>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</si>
  <si>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</si>
  <si>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310</t>
  </si>
  <si>
    <t>资本性支出</t>
  </si>
  <si>
    <t>　31002</t>
  </si>
  <si>
    <t>　办公设备购置</t>
  </si>
  <si>
    <t>表07</t>
  </si>
  <si>
    <t>2023年部门一般公共预算“三公”经费支出表</t>
  </si>
  <si>
    <t>“三公”经费合计</t>
  </si>
  <si>
    <t>因公出国(境)费用</t>
  </si>
  <si>
    <t>公务用车购置及运行费</t>
  </si>
  <si>
    <t>公务接待费</t>
  </si>
  <si>
    <t>公务用车购置费</t>
  </si>
  <si>
    <t>公务用车运行维护费</t>
  </si>
  <si>
    <t>注：不含教学科研人员学术交流因公出国（境）费用</t>
  </si>
  <si>
    <t>表08</t>
  </si>
  <si>
    <t>2023年部门政府性基金预算支出表</t>
  </si>
  <si>
    <t>本年政府性基金预算支出</t>
  </si>
  <si>
    <t>磐安县人民政府办公室没有政府性基金预算拨款安排的支出，故本表无数据。</t>
  </si>
  <si>
    <t>表09</t>
  </si>
  <si>
    <t>2023年部门国有资本经营预算支出表</t>
  </si>
  <si>
    <t>磐安县人民政府办公室没有国有资本经营预算拨款安排的支出，故本表无数据。</t>
  </si>
  <si>
    <t>表10</t>
  </si>
  <si>
    <t>2023年部门项目支出预算表</t>
  </si>
  <si>
    <t>项目名称</t>
  </si>
  <si>
    <t>一般公共预算</t>
  </si>
  <si>
    <t>政府性基金</t>
  </si>
  <si>
    <t>单位资金</t>
  </si>
  <si>
    <t>政府事务综合业务管理</t>
  </si>
  <si>
    <t>信息化建设与运维</t>
  </si>
  <si>
    <t>2023年部门预算财政拨款重点项目支出预算表（单位不需公开）</t>
  </si>
  <si>
    <t>单位代码</t>
  </si>
  <si>
    <t>一级项目名称</t>
  </si>
  <si>
    <t>财政拨款金额</t>
  </si>
  <si>
    <t>绩效目标</t>
  </si>
  <si>
    <t>103001</t>
  </si>
  <si>
    <t>　103001</t>
  </si>
  <si>
    <t>根据单位年度计划安排，合理安排并统筹使用资金，保障单位正常运转。</t>
  </si>
  <si>
    <t>在有限的财力情况下，完成省市下发任务的，同时做出磐安的特色。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</si>
</sst>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_);[Red]\(#,##0.00\)"/>
    <numFmt numFmtId="181" formatCode="0.00_ 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方正书宋_GBK"/>
      <family val="0"/>
    </font>
    <font>
      <b/>
      <sz val="26"/>
      <color indexed="8"/>
      <name val="宋体"/>
      <family val="0"/>
    </font>
    <font>
      <sz val="26"/>
      <color indexed="8"/>
      <name val="方正小标宋简体"/>
      <family val="0"/>
    </font>
    <font>
      <sz val="18"/>
      <color indexed="8"/>
      <name val="方正小标宋简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180" fontId="4" fillId="0" borderId="13" xfId="0" applyNumberFormat="1" applyFont="1" applyBorder="1" applyAlignment="1" applyProtection="1">
      <alignment horizontal="left" vertical="center" wrapText="1"/>
      <protection/>
    </xf>
    <xf numFmtId="180" fontId="4" fillId="0" borderId="0" xfId="0" applyNumberFormat="1" applyFont="1" applyAlignment="1" applyProtection="1">
      <alignment horizontal="left" vertical="center" wrapText="1"/>
      <protection/>
    </xf>
    <xf numFmtId="180" fontId="4" fillId="0" borderId="0" xfId="0" applyNumberFormat="1" applyFont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vertical="center" wrapText="1"/>
      <protection/>
    </xf>
    <xf numFmtId="180" fontId="4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2" fontId="4" fillId="0" borderId="14" xfId="0" applyNumberFormat="1" applyFont="1" applyBorder="1" applyAlignment="1" applyProtection="1">
      <alignment horizontal="right" vertical="center"/>
      <protection/>
    </xf>
    <xf numFmtId="2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vertical="center" wrapText="1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81" fontId="4" fillId="0" borderId="16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57" fontId="7" fillId="0" borderId="0" xfId="0" applyNumberFormat="1" applyFont="1" applyBorder="1" applyAlignment="1" applyProtection="1">
      <alignment horizontal="center" vertical="center"/>
      <protection/>
    </xf>
    <xf numFmtId="14" fontId="15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showGridLines="0" workbookViewId="0" topLeftCell="A1">
      <selection activeCell="A4" sqref="A4"/>
    </sheetView>
  </sheetViews>
  <sheetFormatPr defaultColWidth="9.140625" defaultRowHeight="12.75" customHeight="1"/>
  <cols>
    <col min="1" max="1" width="103.28125" style="1" customWidth="1"/>
    <col min="2" max="2" width="9.140625" style="1" customWidth="1"/>
  </cols>
  <sheetData>
    <row r="1" s="1" customFormat="1" ht="48" customHeight="1">
      <c r="A1" s="73"/>
    </row>
    <row r="2" s="1" customFormat="1" ht="90.75" customHeight="1">
      <c r="A2" s="74" t="s">
        <v>0</v>
      </c>
    </row>
    <row r="3" s="1" customFormat="1" ht="22.5" customHeight="1">
      <c r="A3" s="12"/>
    </row>
    <row r="4" s="1" customFormat="1" ht="67.5" customHeight="1">
      <c r="A4" s="12" t="s">
        <v>1</v>
      </c>
    </row>
    <row r="5" s="1" customFormat="1" ht="166.5" customHeight="1">
      <c r="A5" s="75">
        <v>44958</v>
      </c>
    </row>
    <row r="6" s="1" customFormat="1" ht="22.5" customHeight="1">
      <c r="A6" s="76"/>
    </row>
    <row r="7" s="1" customFormat="1" ht="15"/>
    <row r="8" s="1" customFormat="1" ht="15"/>
    <row r="9" s="1" customFormat="1" ht="11.25" customHeight="1">
      <c r="A9" s="77"/>
    </row>
    <row r="10" s="1" customFormat="1" ht="11.25" customHeight="1">
      <c r="A10" s="78"/>
    </row>
    <row r="11" s="1" customFormat="1" ht="11.25" customHeight="1">
      <c r="A11" s="77"/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28.7109375" style="1" customWidth="1"/>
    <col min="2" max="2" width="52.00390625" style="1" customWidth="1"/>
    <col min="3" max="3" width="44.8515625" style="1" customWidth="1"/>
    <col min="4" max="4" width="9.140625" style="1" customWidth="1"/>
  </cols>
  <sheetData>
    <row r="1" spans="1:3" s="1" customFormat="1" ht="15" customHeight="1">
      <c r="A1" s="14"/>
      <c r="B1" s="14"/>
      <c r="C1" s="22" t="s">
        <v>172</v>
      </c>
    </row>
    <row r="2" spans="1:3" s="1" customFormat="1" ht="28.5" customHeight="1">
      <c r="A2" s="12" t="s">
        <v>173</v>
      </c>
      <c r="B2" s="12"/>
      <c r="C2" s="12"/>
    </row>
    <row r="3" spans="1:3" s="1" customFormat="1" ht="19.5" customHeight="1">
      <c r="A3" s="23" t="s">
        <v>4</v>
      </c>
      <c r="B3" s="24"/>
      <c r="C3" s="4" t="s">
        <v>5</v>
      </c>
    </row>
    <row r="4" spans="1:3" s="1" customFormat="1" ht="15" customHeight="1">
      <c r="A4" s="5" t="s">
        <v>70</v>
      </c>
      <c r="B4" s="5" t="s">
        <v>71</v>
      </c>
      <c r="C4" s="5" t="s">
        <v>73</v>
      </c>
    </row>
    <row r="5" spans="1:3" s="1" customFormat="1" ht="15" customHeight="1">
      <c r="A5" s="5"/>
      <c r="B5" s="25"/>
      <c r="C5" s="25"/>
    </row>
    <row r="6" spans="1:3" s="1" customFormat="1" ht="19.5" customHeight="1">
      <c r="A6" s="5" t="s">
        <v>64</v>
      </c>
      <c r="B6" s="5" t="s">
        <v>64</v>
      </c>
      <c r="C6" s="5">
        <v>1</v>
      </c>
    </row>
    <row r="7" spans="1:3" s="1" customFormat="1" ht="19.5" customHeight="1">
      <c r="A7" s="26" t="s">
        <v>79</v>
      </c>
      <c r="B7" s="26" t="s">
        <v>65</v>
      </c>
      <c r="C7" s="27"/>
    </row>
    <row r="8" spans="1:5" s="1" customFormat="1" ht="15">
      <c r="A8" s="28" t="s">
        <v>174</v>
      </c>
      <c r="B8" s="29"/>
      <c r="C8" s="29"/>
      <c r="D8" s="30"/>
      <c r="E8" s="30"/>
    </row>
  </sheetData>
  <sheetProtection formatCells="0" formatColumns="0" formatRows="0" insertColumns="0" insertRows="0" insertHyperlinks="0" deleteColumns="0" deleteRows="0" sort="0" autoFilter="0" pivotTables="0"/>
  <mergeCells count="8">
    <mergeCell ref="A2:C2"/>
    <mergeCell ref="A8:C8"/>
    <mergeCell ref="A4:A5"/>
    <mergeCell ref="B4:B5"/>
    <mergeCell ref="C4:C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8515625" style="1" customWidth="1"/>
    <col min="2" max="2" width="19.28125" style="1" customWidth="1"/>
    <col min="3" max="3" width="15.8515625" style="1" customWidth="1"/>
    <col min="4" max="4" width="16.7109375" style="1" customWidth="1"/>
    <col min="5" max="5" width="10.00390625" style="1" customWidth="1"/>
    <col min="6" max="7" width="12.7109375" style="1" customWidth="1"/>
    <col min="8" max="8" width="11.00390625" style="1" customWidth="1"/>
    <col min="9" max="9" width="9.140625" style="1" customWidth="1"/>
  </cols>
  <sheetData>
    <row r="1" spans="1:8" s="1" customFormat="1" ht="19.5" customHeight="1">
      <c r="A1" s="10"/>
      <c r="B1" s="10"/>
      <c r="C1" s="10"/>
      <c r="D1" s="10"/>
      <c r="E1" s="10"/>
      <c r="F1" s="10"/>
      <c r="G1" s="10"/>
      <c r="H1" s="11" t="s">
        <v>175</v>
      </c>
    </row>
    <row r="2" spans="1:8" s="1" customFormat="1" ht="30" customHeight="1">
      <c r="A2" s="12" t="s">
        <v>176</v>
      </c>
      <c r="B2" s="12"/>
      <c r="C2" s="12"/>
      <c r="D2" s="12"/>
      <c r="E2" s="12"/>
      <c r="F2" s="12"/>
      <c r="G2" s="12"/>
      <c r="H2" s="12"/>
    </row>
    <row r="3" spans="1:8" s="1" customFormat="1" ht="19.5" customHeight="1">
      <c r="A3" s="13" t="s">
        <v>4</v>
      </c>
      <c r="B3" s="14"/>
      <c r="C3" s="14"/>
      <c r="D3" s="14"/>
      <c r="E3" s="14"/>
      <c r="F3" s="14"/>
      <c r="G3" s="14"/>
      <c r="H3" s="11" t="s">
        <v>5</v>
      </c>
    </row>
    <row r="4" spans="1:8" s="1" customFormat="1" ht="19.5" customHeight="1">
      <c r="A4" s="15" t="s">
        <v>49</v>
      </c>
      <c r="B4" s="16" t="s">
        <v>177</v>
      </c>
      <c r="C4" s="17" t="s">
        <v>50</v>
      </c>
      <c r="D4" s="17" t="s">
        <v>178</v>
      </c>
      <c r="E4" s="17" t="s">
        <v>179</v>
      </c>
      <c r="F4" s="17" t="s">
        <v>55</v>
      </c>
      <c r="G4" s="17" t="s">
        <v>56</v>
      </c>
      <c r="H4" s="17" t="s">
        <v>180</v>
      </c>
    </row>
    <row r="5" spans="1:8" s="1" customFormat="1" ht="19.5" customHeight="1">
      <c r="A5" s="15"/>
      <c r="B5" s="16"/>
      <c r="C5" s="17"/>
      <c r="D5" s="17"/>
      <c r="E5" s="17"/>
      <c r="F5" s="17"/>
      <c r="G5" s="17"/>
      <c r="H5" s="17"/>
    </row>
    <row r="6" spans="1:8" s="1" customFormat="1" ht="30" customHeight="1">
      <c r="A6" s="15"/>
      <c r="B6" s="16"/>
      <c r="C6" s="17"/>
      <c r="D6" s="17"/>
      <c r="E6" s="17"/>
      <c r="F6" s="17"/>
      <c r="G6" s="17"/>
      <c r="H6" s="17"/>
    </row>
    <row r="7" spans="1:8" s="1" customFormat="1" ht="19.5" customHeight="1">
      <c r="A7" s="18" t="s">
        <v>64</v>
      </c>
      <c r="B7" s="18" t="s">
        <v>64</v>
      </c>
      <c r="C7" s="18">
        <v>1</v>
      </c>
      <c r="D7" s="18">
        <v>2</v>
      </c>
      <c r="E7" s="18">
        <v>3</v>
      </c>
      <c r="F7" s="18">
        <v>4</v>
      </c>
      <c r="G7" s="18">
        <v>5</v>
      </c>
      <c r="H7" s="18">
        <v>6</v>
      </c>
    </row>
    <row r="8" spans="1:8" s="1" customFormat="1" ht="19.5" customHeight="1">
      <c r="A8" s="19" t="s">
        <v>79</v>
      </c>
      <c r="B8" s="20" t="s">
        <v>65</v>
      </c>
      <c r="C8" s="21">
        <v>610</v>
      </c>
      <c r="D8" s="21">
        <v>610</v>
      </c>
      <c r="E8" s="21"/>
      <c r="F8" s="21"/>
      <c r="G8" s="21"/>
      <c r="H8" s="21"/>
    </row>
    <row r="9" spans="1:8" s="1" customFormat="1" ht="19.5" customHeight="1">
      <c r="A9" s="19" t="s">
        <v>1</v>
      </c>
      <c r="B9" s="20" t="s">
        <v>181</v>
      </c>
      <c r="C9" s="21">
        <v>279</v>
      </c>
      <c r="D9" s="21">
        <v>279</v>
      </c>
      <c r="E9" s="21"/>
      <c r="F9" s="21"/>
      <c r="G9" s="21"/>
      <c r="H9" s="21"/>
    </row>
    <row r="10" spans="1:8" s="1" customFormat="1" ht="19.5" customHeight="1">
      <c r="A10" s="19" t="s">
        <v>1</v>
      </c>
      <c r="B10" s="20" t="s">
        <v>182</v>
      </c>
      <c r="C10" s="21">
        <v>331</v>
      </c>
      <c r="D10" s="21">
        <v>331</v>
      </c>
      <c r="E10" s="21"/>
      <c r="F10" s="21"/>
      <c r="G10" s="21"/>
      <c r="H10" s="21"/>
    </row>
    <row r="11" s="1" customFormat="1" ht="15"/>
    <row r="12" s="1" customFormat="1" ht="9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3888888888888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workbookViewId="0" topLeftCell="A1">
      <selection activeCell="D20" sqref="D20"/>
    </sheetView>
  </sheetViews>
  <sheetFormatPr defaultColWidth="9.140625" defaultRowHeight="12.75" customHeight="1"/>
  <cols>
    <col min="1" max="1" width="12.8515625" style="1" customWidth="1"/>
    <col min="2" max="2" width="21.421875" style="1" customWidth="1"/>
    <col min="3" max="3" width="19.28125" style="1" customWidth="1"/>
    <col min="4" max="4" width="16.8515625" style="1" customWidth="1"/>
    <col min="5" max="5" width="60.140625" style="1" customWidth="1"/>
    <col min="6" max="26" width="9.140625" style="1" customWidth="1"/>
  </cols>
  <sheetData>
    <row r="1" spans="1:5" s="1" customFormat="1" ht="24.75" customHeight="1">
      <c r="A1" s="2" t="s">
        <v>183</v>
      </c>
      <c r="B1" s="2"/>
      <c r="C1" s="2"/>
      <c r="D1" s="2"/>
      <c r="E1" s="2"/>
    </row>
    <row r="2" spans="1:5" s="1" customFormat="1" ht="63" customHeight="1">
      <c r="A2" s="2"/>
      <c r="B2" s="2"/>
      <c r="C2" s="2"/>
      <c r="D2" s="2"/>
      <c r="E2" s="2"/>
    </row>
    <row r="3" spans="1:5" s="1" customFormat="1" ht="16.5" customHeight="1">
      <c r="A3" s="3"/>
      <c r="B3" s="3"/>
      <c r="C3" s="3"/>
      <c r="D3" s="3"/>
      <c r="E3" s="4" t="s">
        <v>69</v>
      </c>
    </row>
    <row r="4" spans="1:24" s="1" customFormat="1" ht="19.5" customHeight="1">
      <c r="A4" s="5" t="s">
        <v>184</v>
      </c>
      <c r="B4" s="5" t="s">
        <v>49</v>
      </c>
      <c r="C4" s="5" t="s">
        <v>185</v>
      </c>
      <c r="D4" s="5" t="s">
        <v>186</v>
      </c>
      <c r="E4" s="5" t="s">
        <v>187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1" customFormat="1" ht="19.5" customHeight="1">
      <c r="A5" s="5" t="s">
        <v>64</v>
      </c>
      <c r="B5" s="5" t="s">
        <v>64</v>
      </c>
      <c r="C5" s="5" t="s">
        <v>64</v>
      </c>
      <c r="D5" s="5" t="s">
        <v>64</v>
      </c>
      <c r="E5" s="5" t="s">
        <v>64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5" s="1" customFormat="1" ht="19.5" customHeight="1">
      <c r="A6" s="7" t="s">
        <v>188</v>
      </c>
      <c r="B6" s="7"/>
      <c r="C6" s="8"/>
      <c r="D6" s="9">
        <v>610</v>
      </c>
      <c r="E6" s="8"/>
    </row>
    <row r="7" spans="1:5" s="1" customFormat="1" ht="11.25" customHeight="1">
      <c r="A7" s="7" t="s">
        <v>189</v>
      </c>
      <c r="B7" s="7" t="s">
        <v>1</v>
      </c>
      <c r="C7" s="8" t="s">
        <v>181</v>
      </c>
      <c r="D7" s="9">
        <v>279</v>
      </c>
      <c r="E7" s="8" t="s">
        <v>190</v>
      </c>
    </row>
    <row r="8" spans="1:5" s="1" customFormat="1" ht="15">
      <c r="A8" s="7" t="s">
        <v>189</v>
      </c>
      <c r="B8" s="7" t="s">
        <v>1</v>
      </c>
      <c r="C8" s="8" t="s">
        <v>182</v>
      </c>
      <c r="D8" s="9">
        <v>331</v>
      </c>
      <c r="E8" s="8" t="s">
        <v>191</v>
      </c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1:E2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" width="25.8515625" style="1" customWidth="1"/>
    <col min="2" max="2" width="15.8515625" style="1" customWidth="1"/>
    <col min="3" max="3" width="39.7109375" style="1" customWidth="1"/>
    <col min="4" max="4" width="19.421875" style="1" customWidth="1"/>
    <col min="5" max="22" width="9.140625" style="1" customWidth="1"/>
  </cols>
  <sheetData>
    <row r="1" s="1" customFormat="1" ht="19.5" customHeight="1">
      <c r="D1" s="51" t="s">
        <v>2</v>
      </c>
    </row>
    <row r="2" s="1" customFormat="1" ht="19.5" customHeight="1">
      <c r="A2" s="69"/>
    </row>
    <row r="3" spans="1:4" s="1" customFormat="1" ht="28.5" customHeight="1">
      <c r="A3" s="12" t="s">
        <v>3</v>
      </c>
      <c r="B3" s="12"/>
      <c r="C3" s="12"/>
      <c r="D3" s="12"/>
    </row>
    <row r="4" spans="1:4" s="1" customFormat="1" ht="15" customHeight="1">
      <c r="A4" s="23" t="s">
        <v>4</v>
      </c>
      <c r="D4" s="51" t="s">
        <v>5</v>
      </c>
    </row>
    <row r="5" spans="1:4" s="1" customFormat="1" ht="16.5" customHeight="1">
      <c r="A5" s="5" t="s">
        <v>6</v>
      </c>
      <c r="B5" s="5"/>
      <c r="C5" s="5" t="s">
        <v>7</v>
      </c>
      <c r="D5" s="5"/>
    </row>
    <row r="6" spans="1:6" s="1" customFormat="1" ht="19.5" customHeight="1">
      <c r="A6" s="16" t="s">
        <v>8</v>
      </c>
      <c r="B6" s="16" t="s">
        <v>9</v>
      </c>
      <c r="C6" s="16" t="s">
        <v>10</v>
      </c>
      <c r="D6" s="16" t="s">
        <v>9</v>
      </c>
      <c r="F6" s="70"/>
    </row>
    <row r="7" spans="1:4" s="1" customFormat="1" ht="19.5" customHeight="1">
      <c r="A7" s="52" t="s">
        <v>11</v>
      </c>
      <c r="B7" s="21">
        <v>1689.7636</v>
      </c>
      <c r="C7" s="53" t="s">
        <v>12</v>
      </c>
      <c r="D7" s="54">
        <f>D8+D12+D14</f>
        <v>1536.8002999999997</v>
      </c>
    </row>
    <row r="8" spans="1:4" s="1" customFormat="1" ht="19.5" customHeight="1">
      <c r="A8" s="52" t="s">
        <v>13</v>
      </c>
      <c r="B8" s="21">
        <v>1689.7636</v>
      </c>
      <c r="C8" s="53" t="s">
        <v>14</v>
      </c>
      <c r="D8" s="54">
        <f>D9+D10+D11</f>
        <v>1413.5002999999997</v>
      </c>
    </row>
    <row r="9" spans="1:4" s="1" customFormat="1" ht="19.5" customHeight="1">
      <c r="A9" s="52" t="s">
        <v>15</v>
      </c>
      <c r="B9" s="21"/>
      <c r="C9" s="53" t="s">
        <v>16</v>
      </c>
      <c r="D9" s="54">
        <f>827.9426+78.5323</f>
        <v>906.4748999999999</v>
      </c>
    </row>
    <row r="10" spans="1:4" s="1" customFormat="1" ht="19.5" customHeight="1">
      <c r="A10" s="52" t="s">
        <v>17</v>
      </c>
      <c r="B10" s="21"/>
      <c r="C10" s="53" t="s">
        <v>18</v>
      </c>
      <c r="D10" s="54">
        <f>372.7+2.5541</f>
        <v>375.2541</v>
      </c>
    </row>
    <row r="11" spans="1:4" s="1" customFormat="1" ht="19.5" customHeight="1">
      <c r="A11" s="52" t="s">
        <v>19</v>
      </c>
      <c r="B11" s="21"/>
      <c r="C11" s="53" t="s">
        <v>20</v>
      </c>
      <c r="D11" s="54">
        <f>114+17.7713</f>
        <v>131.7713</v>
      </c>
    </row>
    <row r="12" spans="1:4" s="1" customFormat="1" ht="19.5" customHeight="1">
      <c r="A12" s="52" t="s">
        <v>21</v>
      </c>
      <c r="B12" s="21"/>
      <c r="C12" s="53" t="s">
        <v>22</v>
      </c>
      <c r="D12" s="54">
        <v>73.3</v>
      </c>
    </row>
    <row r="13" spans="1:4" s="1" customFormat="1" ht="19.5" customHeight="1">
      <c r="A13" s="52" t="s">
        <v>23</v>
      </c>
      <c r="B13" s="21"/>
      <c r="C13" s="53" t="s">
        <v>24</v>
      </c>
      <c r="D13" s="54">
        <v>73.3</v>
      </c>
    </row>
    <row r="14" spans="1:4" s="1" customFormat="1" ht="19.5" customHeight="1">
      <c r="A14" s="52" t="s">
        <v>25</v>
      </c>
      <c r="B14" s="21"/>
      <c r="C14" s="53" t="s">
        <v>26</v>
      </c>
      <c r="D14" s="54">
        <v>50</v>
      </c>
    </row>
    <row r="15" spans="1:4" s="1" customFormat="1" ht="19.5" customHeight="1">
      <c r="A15" s="52" t="s">
        <v>27</v>
      </c>
      <c r="B15" s="21"/>
      <c r="C15" s="53" t="s">
        <v>28</v>
      </c>
      <c r="D15" s="54">
        <v>50</v>
      </c>
    </row>
    <row r="16" spans="1:4" s="1" customFormat="1" ht="19.5" customHeight="1">
      <c r="A16" s="52" t="s">
        <v>29</v>
      </c>
      <c r="B16" s="21"/>
      <c r="C16" s="53" t="s">
        <v>30</v>
      </c>
      <c r="D16" s="54">
        <f>D17</f>
        <v>136.9117</v>
      </c>
    </row>
    <row r="17" spans="1:4" s="1" customFormat="1" ht="19.5" customHeight="1">
      <c r="A17" s="52"/>
      <c r="B17" s="56"/>
      <c r="C17" s="53" t="s">
        <v>31</v>
      </c>
      <c r="D17" s="54">
        <f>D18+D19</f>
        <v>136.9117</v>
      </c>
    </row>
    <row r="18" spans="1:4" s="1" customFormat="1" ht="19.5" customHeight="1">
      <c r="A18" s="52"/>
      <c r="B18" s="56"/>
      <c r="C18" s="53" t="s">
        <v>32</v>
      </c>
      <c r="D18" s="54">
        <f>85.2003+5.3786</f>
        <v>90.5789</v>
      </c>
    </row>
    <row r="19" spans="1:4" s="1" customFormat="1" ht="19.5" customHeight="1">
      <c r="A19" s="52"/>
      <c r="B19" s="56"/>
      <c r="C19" s="53" t="s">
        <v>33</v>
      </c>
      <c r="D19" s="54">
        <f>42.6002+3.7326</f>
        <v>46.3328</v>
      </c>
    </row>
    <row r="20" spans="1:4" s="1" customFormat="1" ht="19.5" customHeight="1">
      <c r="A20" s="52"/>
      <c r="B20" s="56"/>
      <c r="C20" s="53" t="s">
        <v>34</v>
      </c>
      <c r="D20" s="54">
        <v>42.5381</v>
      </c>
    </row>
    <row r="21" spans="1:4" s="1" customFormat="1" ht="19.5" customHeight="1">
      <c r="A21" s="52"/>
      <c r="B21" s="56"/>
      <c r="C21" s="53" t="s">
        <v>35</v>
      </c>
      <c r="D21" s="54">
        <v>42.5381</v>
      </c>
    </row>
    <row r="22" spans="1:4" s="1" customFormat="1" ht="19.5" customHeight="1">
      <c r="A22" s="57"/>
      <c r="B22" s="56"/>
      <c r="C22" s="53" t="s">
        <v>36</v>
      </c>
      <c r="D22" s="54">
        <v>39.9377</v>
      </c>
    </row>
    <row r="23" spans="1:4" s="1" customFormat="1" ht="19.5" customHeight="1">
      <c r="A23" s="57"/>
      <c r="B23" s="56"/>
      <c r="C23" s="53" t="s">
        <v>37</v>
      </c>
      <c r="D23" s="54">
        <v>2.6004</v>
      </c>
    </row>
    <row r="24" spans="1:4" s="1" customFormat="1" ht="19.5" customHeight="1">
      <c r="A24" s="57"/>
      <c r="B24" s="56"/>
      <c r="C24" s="53" t="s">
        <v>38</v>
      </c>
      <c r="D24" s="54">
        <v>81.4824</v>
      </c>
    </row>
    <row r="25" spans="1:4" s="1" customFormat="1" ht="19.5" customHeight="1">
      <c r="A25" s="57"/>
      <c r="B25" s="56"/>
      <c r="C25" s="53" t="s">
        <v>39</v>
      </c>
      <c r="D25" s="54">
        <v>81.4824</v>
      </c>
    </row>
    <row r="26" spans="1:4" s="1" customFormat="1" ht="19.5" customHeight="1">
      <c r="A26" s="57"/>
      <c r="B26" s="56"/>
      <c r="C26" s="53" t="s">
        <v>40</v>
      </c>
      <c r="D26" s="54">
        <v>81.4824</v>
      </c>
    </row>
    <row r="27" spans="1:4" s="1" customFormat="1" ht="15.75" customHeight="1">
      <c r="A27" s="57"/>
      <c r="B27" s="56"/>
      <c r="C27" s="52"/>
      <c r="D27" s="71"/>
    </row>
    <row r="28" spans="1:4" s="1" customFormat="1" ht="15.75" customHeight="1">
      <c r="A28" s="52"/>
      <c r="B28" s="72"/>
      <c r="C28" s="59"/>
      <c r="D28" s="59"/>
    </row>
    <row r="29" spans="1:4" s="1" customFormat="1" ht="15.75" customHeight="1">
      <c r="A29" s="58" t="s">
        <v>41</v>
      </c>
      <c r="B29" s="21">
        <v>1689.7636</v>
      </c>
      <c r="C29" s="16" t="s">
        <v>42</v>
      </c>
      <c r="D29" s="21">
        <f>D7+D16+D20+D24</f>
        <v>1797.7324999999996</v>
      </c>
    </row>
    <row r="30" spans="1:4" s="1" customFormat="1" ht="15.75" customHeight="1">
      <c r="A30" s="60" t="s">
        <v>43</v>
      </c>
      <c r="B30" s="21">
        <v>107.9691</v>
      </c>
      <c r="C30" s="52" t="s">
        <v>44</v>
      </c>
      <c r="D30" s="21"/>
    </row>
    <row r="31" spans="1:4" s="1" customFormat="1" ht="15.75" customHeight="1">
      <c r="A31" s="60"/>
      <c r="B31" s="56"/>
      <c r="C31" s="52"/>
      <c r="D31" s="56"/>
    </row>
    <row r="32" spans="1:4" s="1" customFormat="1" ht="15.75" customHeight="1">
      <c r="A32" s="58" t="s">
        <v>45</v>
      </c>
      <c r="B32" s="21">
        <f>B29+B30</f>
        <v>1797.7327</v>
      </c>
      <c r="C32" s="58" t="s">
        <v>46</v>
      </c>
      <c r="D32" s="21">
        <f>D29+D30</f>
        <v>1797.7324999999996</v>
      </c>
    </row>
    <row r="33" s="1" customFormat="1" ht="19.5" customHeight="1">
      <c r="A33" s="46"/>
    </row>
    <row r="34" s="1" customFormat="1" ht="19.5" customHeight="1"/>
    <row r="35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tabSelected="1" workbookViewId="0" topLeftCell="A1">
      <selection activeCell="I18" sqref="I18"/>
    </sheetView>
  </sheetViews>
  <sheetFormatPr defaultColWidth="9.140625" defaultRowHeight="12.75" customHeight="1"/>
  <cols>
    <col min="1" max="1" width="24.00390625" style="1" customWidth="1"/>
    <col min="2" max="3" width="8.57421875" style="1" customWidth="1"/>
    <col min="4" max="4" width="10.00390625" style="1" customWidth="1"/>
    <col min="5" max="6" width="7.7109375" style="1" customWidth="1"/>
    <col min="7" max="7" width="7.00390625" style="1" customWidth="1"/>
    <col min="8" max="8" width="5.57421875" style="1" customWidth="1"/>
    <col min="9" max="9" width="7.7109375" style="1" customWidth="1"/>
    <col min="10" max="10" width="6.8515625" style="1" customWidth="1"/>
    <col min="11" max="11" width="8.57421875" style="1" customWidth="1"/>
    <col min="12" max="12" width="5.421875" style="1" customWidth="1"/>
    <col min="13" max="13" width="7.57421875" style="1" customWidth="1"/>
    <col min="14" max="14" width="10.00390625" style="1" customWidth="1"/>
    <col min="15" max="17" width="8.00390625" style="1" customWidth="1"/>
    <col min="18" max="18" width="12.28125" style="1" customWidth="1"/>
    <col min="19" max="19" width="11.140625" style="1" customWidth="1"/>
  </cols>
  <sheetData>
    <row r="1" spans="1:18" s="1" customFormat="1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R1" s="34" t="s">
        <v>47</v>
      </c>
    </row>
    <row r="2" spans="1:18" s="1" customFormat="1" ht="33.75" customHeight="1">
      <c r="A2" s="12" t="s">
        <v>48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s="1" customFormat="1" ht="19.5" customHeight="1">
      <c r="A3" s="2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68"/>
      <c r="L3" s="68"/>
      <c r="M3" s="68"/>
      <c r="N3" s="68"/>
      <c r="O3" s="68"/>
      <c r="P3" s="68"/>
      <c r="Q3" s="68"/>
      <c r="R3" s="11" t="s">
        <v>5</v>
      </c>
    </row>
    <row r="4" spans="1:18" s="1" customFormat="1" ht="30" customHeight="1">
      <c r="A4" s="5" t="s">
        <v>49</v>
      </c>
      <c r="B4" s="17" t="s">
        <v>50</v>
      </c>
      <c r="C4" s="17" t="s">
        <v>51</v>
      </c>
      <c r="D4" s="17"/>
      <c r="E4" s="17"/>
      <c r="F4" s="17"/>
      <c r="G4" s="17"/>
      <c r="H4" s="17"/>
      <c r="I4" s="17"/>
      <c r="J4" s="17"/>
      <c r="K4" s="17"/>
      <c r="L4" s="17"/>
      <c r="M4" s="17" t="s">
        <v>43</v>
      </c>
      <c r="N4" s="17"/>
      <c r="O4" s="17"/>
      <c r="P4" s="17"/>
      <c r="Q4" s="17"/>
      <c r="R4" s="17"/>
    </row>
    <row r="5" spans="1:18" s="1" customFormat="1" ht="36">
      <c r="A5" s="5"/>
      <c r="B5" s="17"/>
      <c r="C5" s="17" t="s">
        <v>52</v>
      </c>
      <c r="D5" s="17" t="s">
        <v>53</v>
      </c>
      <c r="E5" s="17" t="s">
        <v>54</v>
      </c>
      <c r="F5" s="17" t="s">
        <v>55</v>
      </c>
      <c r="G5" s="17" t="s">
        <v>56</v>
      </c>
      <c r="H5" s="17" t="s">
        <v>57</v>
      </c>
      <c r="I5" s="17" t="s">
        <v>58</v>
      </c>
      <c r="J5" s="17" t="s">
        <v>59</v>
      </c>
      <c r="K5" s="17" t="s">
        <v>60</v>
      </c>
      <c r="L5" s="17" t="s">
        <v>61</v>
      </c>
      <c r="M5" s="17" t="s">
        <v>52</v>
      </c>
      <c r="N5" s="17" t="s">
        <v>53</v>
      </c>
      <c r="O5" s="17" t="s">
        <v>54</v>
      </c>
      <c r="P5" s="17" t="s">
        <v>55</v>
      </c>
      <c r="Q5" s="16" t="s">
        <v>62</v>
      </c>
      <c r="R5" s="16" t="s">
        <v>63</v>
      </c>
    </row>
    <row r="6" spans="1:18" s="1" customFormat="1" ht="19.5" customHeight="1">
      <c r="A6" s="5" t="s">
        <v>64</v>
      </c>
      <c r="B6" s="66">
        <v>1</v>
      </c>
      <c r="C6" s="64">
        <v>2</v>
      </c>
      <c r="D6" s="66">
        <v>3</v>
      </c>
      <c r="E6" s="64">
        <v>4</v>
      </c>
      <c r="F6" s="66">
        <v>5</v>
      </c>
      <c r="G6" s="64">
        <v>6</v>
      </c>
      <c r="H6" s="66">
        <v>7</v>
      </c>
      <c r="I6" s="64">
        <v>8</v>
      </c>
      <c r="J6" s="66">
        <v>9</v>
      </c>
      <c r="K6" s="64">
        <v>10</v>
      </c>
      <c r="L6" s="66">
        <v>11</v>
      </c>
      <c r="M6" s="64">
        <v>12</v>
      </c>
      <c r="N6" s="66">
        <v>13</v>
      </c>
      <c r="O6" s="64">
        <v>14</v>
      </c>
      <c r="P6" s="66">
        <v>15</v>
      </c>
      <c r="Q6" s="64">
        <v>16</v>
      </c>
      <c r="R6" s="5">
        <v>17</v>
      </c>
    </row>
    <row r="7" spans="1:18" s="1" customFormat="1" ht="19.5" customHeight="1">
      <c r="A7" s="67" t="s">
        <v>65</v>
      </c>
      <c r="B7" s="21">
        <f>C7+M7</f>
        <v>1797.7327</v>
      </c>
      <c r="C7" s="21">
        <f>D7</f>
        <v>1689.7636</v>
      </c>
      <c r="D7" s="21">
        <f>D8</f>
        <v>1689.7636</v>
      </c>
      <c r="E7" s="21"/>
      <c r="F7" s="21"/>
      <c r="G7" s="21"/>
      <c r="H7" s="21"/>
      <c r="I7" s="21"/>
      <c r="J7" s="21"/>
      <c r="K7" s="21"/>
      <c r="L7" s="21"/>
      <c r="M7" s="21">
        <f>N7</f>
        <v>107.9691</v>
      </c>
      <c r="N7" s="21">
        <f>N8</f>
        <v>107.9691</v>
      </c>
      <c r="O7" s="21"/>
      <c r="P7" s="21"/>
      <c r="Q7" s="21"/>
      <c r="R7" s="21"/>
    </row>
    <row r="8" spans="1:18" s="1" customFormat="1" ht="19.5" customHeight="1">
      <c r="A8" s="67" t="s">
        <v>1</v>
      </c>
      <c r="B8" s="21">
        <f>C8+M8</f>
        <v>1797.7327</v>
      </c>
      <c r="C8" s="21">
        <f>D8</f>
        <v>1689.7636</v>
      </c>
      <c r="D8" s="21">
        <f>D9</f>
        <v>1689.7636</v>
      </c>
      <c r="E8" s="21"/>
      <c r="F8" s="21"/>
      <c r="G8" s="21"/>
      <c r="H8" s="21"/>
      <c r="I8" s="21"/>
      <c r="J8" s="21"/>
      <c r="K8" s="21"/>
      <c r="L8" s="21"/>
      <c r="M8" s="21">
        <f>N8</f>
        <v>107.9691</v>
      </c>
      <c r="N8" s="21">
        <f>N9</f>
        <v>107.9691</v>
      </c>
      <c r="O8" s="21"/>
      <c r="P8" s="21"/>
      <c r="Q8" s="21"/>
      <c r="R8" s="21"/>
    </row>
    <row r="9" spans="1:18" s="1" customFormat="1" ht="19.5" customHeight="1">
      <c r="A9" s="67" t="s">
        <v>66</v>
      </c>
      <c r="B9" s="21">
        <f>C9+M9</f>
        <v>1797.7327</v>
      </c>
      <c r="C9" s="21">
        <f>D9</f>
        <v>1689.7636</v>
      </c>
      <c r="D9" s="21">
        <f>1689.7636</f>
        <v>1689.7636</v>
      </c>
      <c r="E9" s="21"/>
      <c r="F9" s="21"/>
      <c r="G9" s="21"/>
      <c r="H9" s="21"/>
      <c r="I9" s="21"/>
      <c r="J9" s="21"/>
      <c r="K9" s="21"/>
      <c r="L9" s="21"/>
      <c r="M9" s="21">
        <f>N9</f>
        <v>107.9691</v>
      </c>
      <c r="N9" s="21">
        <v>107.9691</v>
      </c>
      <c r="O9" s="21"/>
      <c r="P9" s="21"/>
      <c r="Q9" s="21"/>
      <c r="R9" s="21"/>
    </row>
    <row r="10" spans="4:7" s="1" customFormat="1" ht="9.75" customHeight="1">
      <c r="D10" s="10"/>
      <c r="E10" s="10"/>
      <c r="F10" s="10"/>
      <c r="G10" s="10"/>
    </row>
    <row r="11" spans="4:7" s="1" customFormat="1" ht="9.75" customHeight="1">
      <c r="D11" s="10"/>
      <c r="E11" s="10"/>
      <c r="F11" s="10"/>
      <c r="G11" s="10"/>
    </row>
    <row r="12" spans="4:7" s="1" customFormat="1" ht="9.75" customHeight="1">
      <c r="D12" s="10"/>
      <c r="E12" s="10"/>
      <c r="F12" s="10"/>
      <c r="G12" s="10"/>
    </row>
    <row r="13" spans="4:7" s="1" customFormat="1" ht="9.75" customHeight="1">
      <c r="D13" s="10"/>
      <c r="E13" s="10"/>
      <c r="F13" s="10"/>
      <c r="G13" s="10"/>
    </row>
    <row r="14" spans="4:7" s="1" customFormat="1" ht="9.75" customHeight="1">
      <c r="D14" s="10"/>
      <c r="E14" s="10"/>
      <c r="F14" s="10"/>
      <c r="G14" s="10"/>
    </row>
    <row r="15" spans="4:6" s="1" customFormat="1" ht="9.75" customHeight="1">
      <c r="D15" s="10"/>
      <c r="E15" s="10"/>
      <c r="F15" s="10"/>
    </row>
  </sheetData>
  <sheetProtection formatCells="0" formatColumns="0" formatRows="0" insertColumns="0" insertRows="0" insertHyperlinks="0" deleteColumns="0" deleteRows="0" sort="0" autoFilter="0" pivotTables="0"/>
  <mergeCells count="7">
    <mergeCell ref="A2:R2"/>
    <mergeCell ref="C4:L4"/>
    <mergeCell ref="M4:R4"/>
    <mergeCell ref="A4:A5"/>
    <mergeCell ref="B4:B5"/>
  </mergeCells>
  <printOptions horizontalCentered="1"/>
  <pageMargins left="0.8263888888888888" right="0.275" top="0.5905511811023622" bottom="0.5905511811023622" header="0.5" footer="0.5"/>
  <pageSetup fitToHeight="0" fitToWidth="1"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workbookViewId="0" topLeftCell="A1">
      <selection activeCell="H10" sqref="H10"/>
    </sheetView>
  </sheetViews>
  <sheetFormatPr defaultColWidth="9.140625" defaultRowHeight="12.75" customHeight="1"/>
  <cols>
    <col min="1" max="1" width="17.7109375" style="1" customWidth="1"/>
    <col min="2" max="2" width="41.00390625" style="1" customWidth="1"/>
    <col min="3" max="6" width="11.00390625" style="1" customWidth="1"/>
    <col min="7" max="10" width="9.140625" style="1" customWidth="1"/>
  </cols>
  <sheetData>
    <row r="1" spans="1:9" s="1" customFormat="1" ht="19.5" customHeight="1">
      <c r="A1" s="61"/>
      <c r="B1" s="35"/>
      <c r="C1" s="33"/>
      <c r="D1" s="33"/>
      <c r="E1" s="33"/>
      <c r="I1" s="51" t="s">
        <v>67</v>
      </c>
    </row>
    <row r="2" spans="1:9" s="1" customFormat="1" ht="27">
      <c r="A2" s="12" t="s">
        <v>68</v>
      </c>
      <c r="B2" s="12"/>
      <c r="C2" s="12"/>
      <c r="D2" s="12"/>
      <c r="E2" s="12"/>
      <c r="F2" s="12"/>
      <c r="G2" s="12"/>
      <c r="H2" s="12"/>
      <c r="I2" s="12"/>
    </row>
    <row r="3" spans="1:9" s="1" customFormat="1" ht="19.5" customHeight="1">
      <c r="A3" s="62" t="s">
        <v>4</v>
      </c>
      <c r="B3" s="32"/>
      <c r="C3" s="33"/>
      <c r="D3" s="33"/>
      <c r="E3" s="33"/>
      <c r="I3" s="11" t="s">
        <v>69</v>
      </c>
    </row>
    <row r="4" spans="1:9" s="1" customFormat="1" ht="15">
      <c r="A4" s="16" t="s">
        <v>70</v>
      </c>
      <c r="B4" s="16" t="s">
        <v>71</v>
      </c>
      <c r="C4" s="17" t="s">
        <v>50</v>
      </c>
      <c r="D4" s="17" t="s">
        <v>72</v>
      </c>
      <c r="E4" s="17"/>
      <c r="F4" s="17" t="s">
        <v>73</v>
      </c>
      <c r="G4" s="16" t="s">
        <v>74</v>
      </c>
      <c r="H4" s="16" t="s">
        <v>75</v>
      </c>
      <c r="I4" s="16" t="s">
        <v>76</v>
      </c>
    </row>
    <row r="5" spans="1:9" s="1" customFormat="1" ht="15">
      <c r="A5" s="16"/>
      <c r="B5" s="16"/>
      <c r="C5" s="17"/>
      <c r="D5" s="17" t="s">
        <v>77</v>
      </c>
      <c r="E5" s="17" t="s">
        <v>78</v>
      </c>
      <c r="F5" s="17"/>
      <c r="G5" s="16"/>
      <c r="H5" s="16"/>
      <c r="I5" s="16"/>
    </row>
    <row r="6" spans="1:9" s="1" customFormat="1" ht="19.5" customHeight="1">
      <c r="A6" s="63" t="s">
        <v>64</v>
      </c>
      <c r="B6" s="5" t="s">
        <v>64</v>
      </c>
      <c r="C6" s="64">
        <v>1</v>
      </c>
      <c r="D6" s="64">
        <v>2</v>
      </c>
      <c r="E6" s="64">
        <v>3</v>
      </c>
      <c r="F6" s="64">
        <v>4</v>
      </c>
      <c r="G6" s="5">
        <v>5</v>
      </c>
      <c r="H6" s="5">
        <v>6</v>
      </c>
      <c r="I6" s="5">
        <v>7</v>
      </c>
    </row>
    <row r="7" spans="1:9" s="1" customFormat="1" ht="18.75" customHeight="1">
      <c r="A7" s="65" t="s">
        <v>79</v>
      </c>
      <c r="B7" s="25" t="s">
        <v>65</v>
      </c>
      <c r="C7" s="21">
        <f>D7+E7+F7</f>
        <v>1797.7323999999999</v>
      </c>
      <c r="D7" s="21">
        <f>D8+D17+D21+D25</f>
        <v>1076.1468</v>
      </c>
      <c r="E7" s="21">
        <f>E8+E17+E21+E25</f>
        <v>91.2602</v>
      </c>
      <c r="F7" s="21">
        <f>F8+F17+F21+F25</f>
        <v>630.3254</v>
      </c>
      <c r="G7" s="21"/>
      <c r="H7" s="21"/>
      <c r="I7" s="21"/>
    </row>
    <row r="8" spans="1:9" s="1" customFormat="1" ht="18.75" customHeight="1">
      <c r="A8" s="65" t="s">
        <v>80</v>
      </c>
      <c r="B8" s="25" t="s">
        <v>12</v>
      </c>
      <c r="C8" s="21">
        <f aca="true" t="shared" si="0" ref="C8:C27">D8+E8+F8</f>
        <v>1536.8002</v>
      </c>
      <c r="D8" s="21">
        <f>D9+D13+D15</f>
        <v>815.2145999999999</v>
      </c>
      <c r="E8" s="21">
        <f>E9+E13+E15</f>
        <v>91.2602</v>
      </c>
      <c r="F8" s="21">
        <f>F9+F13+F15</f>
        <v>630.3254</v>
      </c>
      <c r="G8" s="21"/>
      <c r="H8" s="21"/>
      <c r="I8" s="21"/>
    </row>
    <row r="9" spans="1:9" s="1" customFormat="1" ht="18.75" customHeight="1">
      <c r="A9" s="65" t="s">
        <v>81</v>
      </c>
      <c r="B9" s="25" t="s">
        <v>14</v>
      </c>
      <c r="C9" s="21">
        <f t="shared" si="0"/>
        <v>1413.5002</v>
      </c>
      <c r="D9" s="21">
        <f>D10+D11+D12</f>
        <v>815.2145999999999</v>
      </c>
      <c r="E9" s="21">
        <f>E10+E11+E12</f>
        <v>91.2602</v>
      </c>
      <c r="F9" s="21">
        <f>F10+F11+F12</f>
        <v>507.0254</v>
      </c>
      <c r="G9" s="21"/>
      <c r="H9" s="21"/>
      <c r="I9" s="21"/>
    </row>
    <row r="10" spans="1:9" s="1" customFormat="1" ht="18.75" customHeight="1">
      <c r="A10" s="65" t="s">
        <v>82</v>
      </c>
      <c r="B10" s="25" t="s">
        <v>16</v>
      </c>
      <c r="C10" s="21">
        <f t="shared" si="0"/>
        <v>906.4748</v>
      </c>
      <c r="D10" s="21">
        <f>744.3571+70.8575</f>
        <v>815.2145999999999</v>
      </c>
      <c r="E10" s="21">
        <f>83.5855+7.6747</f>
        <v>91.2602</v>
      </c>
      <c r="F10" s="21"/>
      <c r="G10" s="21"/>
      <c r="H10" s="21"/>
      <c r="I10" s="21"/>
    </row>
    <row r="11" spans="1:9" s="1" customFormat="1" ht="18.75" customHeight="1">
      <c r="A11" s="65" t="s">
        <v>83</v>
      </c>
      <c r="B11" s="25" t="s">
        <v>18</v>
      </c>
      <c r="C11" s="21">
        <f t="shared" si="0"/>
        <v>375.2541</v>
      </c>
      <c r="D11" s="21"/>
      <c r="E11" s="21"/>
      <c r="F11" s="21">
        <f>372.7+2.5541</f>
        <v>375.2541</v>
      </c>
      <c r="G11" s="21"/>
      <c r="H11" s="21"/>
      <c r="I11" s="21"/>
    </row>
    <row r="12" spans="1:9" s="1" customFormat="1" ht="18.75" customHeight="1">
      <c r="A12" s="65" t="s">
        <v>84</v>
      </c>
      <c r="B12" s="25" t="s">
        <v>20</v>
      </c>
      <c r="C12" s="21">
        <f t="shared" si="0"/>
        <v>131.7713</v>
      </c>
      <c r="D12" s="21"/>
      <c r="E12" s="21"/>
      <c r="F12" s="21">
        <f>114+17.7713</f>
        <v>131.7713</v>
      </c>
      <c r="G12" s="21"/>
      <c r="H12" s="21"/>
      <c r="I12" s="21"/>
    </row>
    <row r="13" spans="1:9" s="1" customFormat="1" ht="18.75" customHeight="1">
      <c r="A13" s="65" t="s">
        <v>85</v>
      </c>
      <c r="B13" s="25" t="s">
        <v>22</v>
      </c>
      <c r="C13" s="21">
        <f t="shared" si="0"/>
        <v>73.3</v>
      </c>
      <c r="D13" s="21"/>
      <c r="E13" s="21"/>
      <c r="F13" s="21">
        <v>73.3</v>
      </c>
      <c r="G13" s="21"/>
      <c r="H13" s="21"/>
      <c r="I13" s="21"/>
    </row>
    <row r="14" spans="1:9" s="1" customFormat="1" ht="18.75" customHeight="1">
      <c r="A14" s="65" t="s">
        <v>86</v>
      </c>
      <c r="B14" s="25" t="s">
        <v>24</v>
      </c>
      <c r="C14" s="21">
        <f t="shared" si="0"/>
        <v>73.3</v>
      </c>
      <c r="D14" s="21"/>
      <c r="E14" s="21"/>
      <c r="F14" s="21">
        <v>73.3</v>
      </c>
      <c r="G14" s="21"/>
      <c r="H14" s="21"/>
      <c r="I14" s="21"/>
    </row>
    <row r="15" spans="1:9" s="1" customFormat="1" ht="18.75" customHeight="1">
      <c r="A15" s="65" t="s">
        <v>87</v>
      </c>
      <c r="B15" s="25" t="s">
        <v>26</v>
      </c>
      <c r="C15" s="21">
        <f t="shared" si="0"/>
        <v>50</v>
      </c>
      <c r="D15" s="21"/>
      <c r="E15" s="21"/>
      <c r="F15" s="21">
        <v>50</v>
      </c>
      <c r="G15" s="21"/>
      <c r="H15" s="21"/>
      <c r="I15" s="21"/>
    </row>
    <row r="16" spans="1:9" s="1" customFormat="1" ht="18.75" customHeight="1">
      <c r="A16" s="65" t="s">
        <v>88</v>
      </c>
      <c r="B16" s="25" t="s">
        <v>28</v>
      </c>
      <c r="C16" s="21">
        <f t="shared" si="0"/>
        <v>50</v>
      </c>
      <c r="D16" s="21"/>
      <c r="E16" s="21"/>
      <c r="F16" s="21">
        <v>50</v>
      </c>
      <c r="G16" s="21"/>
      <c r="H16" s="21"/>
      <c r="I16" s="21"/>
    </row>
    <row r="17" spans="1:9" s="1" customFormat="1" ht="18.75" customHeight="1">
      <c r="A17" s="65" t="s">
        <v>89</v>
      </c>
      <c r="B17" s="25" t="s">
        <v>30</v>
      </c>
      <c r="C17" s="21">
        <f t="shared" si="0"/>
        <v>136.9117</v>
      </c>
      <c r="D17" s="21">
        <f>D18</f>
        <v>136.9117</v>
      </c>
      <c r="E17" s="21"/>
      <c r="F17" s="21"/>
      <c r="G17" s="21"/>
      <c r="H17" s="21"/>
      <c r="I17" s="21"/>
    </row>
    <row r="18" spans="1:9" s="1" customFormat="1" ht="18.75" customHeight="1">
      <c r="A18" s="65" t="s">
        <v>90</v>
      </c>
      <c r="B18" s="25" t="s">
        <v>31</v>
      </c>
      <c r="C18" s="21">
        <f t="shared" si="0"/>
        <v>136.9117</v>
      </c>
      <c r="D18" s="21">
        <f>D19+D20</f>
        <v>136.9117</v>
      </c>
      <c r="E18" s="21"/>
      <c r="F18" s="21"/>
      <c r="G18" s="21"/>
      <c r="H18" s="21"/>
      <c r="I18" s="21"/>
    </row>
    <row r="19" spans="1:9" s="1" customFormat="1" ht="18.75" customHeight="1">
      <c r="A19" s="65" t="s">
        <v>91</v>
      </c>
      <c r="B19" s="25" t="s">
        <v>32</v>
      </c>
      <c r="C19" s="21">
        <f t="shared" si="0"/>
        <v>90.5789</v>
      </c>
      <c r="D19" s="21">
        <f>85.2003+5.3786</f>
        <v>90.5789</v>
      </c>
      <c r="E19" s="21"/>
      <c r="F19" s="21"/>
      <c r="G19" s="21"/>
      <c r="H19" s="21"/>
      <c r="I19" s="21"/>
    </row>
    <row r="20" spans="1:9" s="1" customFormat="1" ht="18.75" customHeight="1">
      <c r="A20" s="65" t="s">
        <v>92</v>
      </c>
      <c r="B20" s="25" t="s">
        <v>33</v>
      </c>
      <c r="C20" s="21">
        <f t="shared" si="0"/>
        <v>46.3328</v>
      </c>
      <c r="D20" s="21">
        <f>42.6002+3.7326</f>
        <v>46.3328</v>
      </c>
      <c r="E20" s="21"/>
      <c r="F20" s="21"/>
      <c r="G20" s="21"/>
      <c r="H20" s="21"/>
      <c r="I20" s="21"/>
    </row>
    <row r="21" spans="1:9" s="1" customFormat="1" ht="18.75" customHeight="1">
      <c r="A21" s="65" t="s">
        <v>93</v>
      </c>
      <c r="B21" s="25" t="s">
        <v>34</v>
      </c>
      <c r="C21" s="21">
        <f t="shared" si="0"/>
        <v>42.5381</v>
      </c>
      <c r="D21" s="21">
        <v>42.5381</v>
      </c>
      <c r="E21" s="21"/>
      <c r="F21" s="21"/>
      <c r="G21" s="21"/>
      <c r="H21" s="21"/>
      <c r="I21" s="21"/>
    </row>
    <row r="22" spans="1:9" s="1" customFormat="1" ht="18.75" customHeight="1">
      <c r="A22" s="65" t="s">
        <v>94</v>
      </c>
      <c r="B22" s="25" t="s">
        <v>35</v>
      </c>
      <c r="C22" s="21">
        <f t="shared" si="0"/>
        <v>42.5381</v>
      </c>
      <c r="D22" s="21">
        <v>42.5381</v>
      </c>
      <c r="E22" s="21"/>
      <c r="F22" s="21"/>
      <c r="G22" s="21"/>
      <c r="H22" s="21"/>
      <c r="I22" s="21"/>
    </row>
    <row r="23" spans="1:9" s="1" customFormat="1" ht="18.75" customHeight="1">
      <c r="A23" s="65" t="s">
        <v>95</v>
      </c>
      <c r="B23" s="25" t="s">
        <v>36</v>
      </c>
      <c r="C23" s="21">
        <f t="shared" si="0"/>
        <v>39.9377</v>
      </c>
      <c r="D23" s="21">
        <v>39.9377</v>
      </c>
      <c r="E23" s="21"/>
      <c r="F23" s="21"/>
      <c r="G23" s="21"/>
      <c r="H23" s="21"/>
      <c r="I23" s="21"/>
    </row>
    <row r="24" spans="1:9" s="1" customFormat="1" ht="18.75" customHeight="1">
      <c r="A24" s="65" t="s">
        <v>96</v>
      </c>
      <c r="B24" s="25" t="s">
        <v>37</v>
      </c>
      <c r="C24" s="21">
        <f t="shared" si="0"/>
        <v>2.6004</v>
      </c>
      <c r="D24" s="21">
        <v>2.6004</v>
      </c>
      <c r="E24" s="21"/>
      <c r="F24" s="21"/>
      <c r="G24" s="21"/>
      <c r="H24" s="21"/>
      <c r="I24" s="21"/>
    </row>
    <row r="25" spans="1:9" s="1" customFormat="1" ht="18.75" customHeight="1">
      <c r="A25" s="65" t="s">
        <v>97</v>
      </c>
      <c r="B25" s="25" t="s">
        <v>38</v>
      </c>
      <c r="C25" s="21">
        <f t="shared" si="0"/>
        <v>81.4824</v>
      </c>
      <c r="D25" s="21">
        <v>81.4824</v>
      </c>
      <c r="E25" s="21"/>
      <c r="F25" s="21"/>
      <c r="G25" s="21"/>
      <c r="H25" s="21"/>
      <c r="I25" s="21"/>
    </row>
    <row r="26" spans="1:9" s="1" customFormat="1" ht="18.75" customHeight="1">
      <c r="A26" s="65" t="s">
        <v>98</v>
      </c>
      <c r="B26" s="25" t="s">
        <v>39</v>
      </c>
      <c r="C26" s="21">
        <f t="shared" si="0"/>
        <v>81.4824</v>
      </c>
      <c r="D26" s="21">
        <v>81.4824</v>
      </c>
      <c r="E26" s="21"/>
      <c r="F26" s="21"/>
      <c r="G26" s="21"/>
      <c r="H26" s="21"/>
      <c r="I26" s="21"/>
    </row>
    <row r="27" spans="1:9" s="1" customFormat="1" ht="18.75" customHeight="1">
      <c r="A27" s="65" t="s">
        <v>99</v>
      </c>
      <c r="B27" s="25" t="s">
        <v>40</v>
      </c>
      <c r="C27" s="21">
        <f t="shared" si="0"/>
        <v>81.4824</v>
      </c>
      <c r="D27" s="21">
        <v>81.4824</v>
      </c>
      <c r="E27" s="21"/>
      <c r="F27" s="21"/>
      <c r="G27" s="21"/>
      <c r="H27" s="21"/>
      <c r="I27" s="21"/>
    </row>
  </sheetData>
  <sheetProtection formatCells="0" formatColumns="0" formatRows="0" insertColumns="0" insertRows="0" insertHyperlinks="0" deleteColumns="0" deleteRows="0" sort="0" autoFilter="0" pivotTables="0"/>
  <mergeCells count="16">
    <mergeCell ref="A2:I2"/>
    <mergeCell ref="D4:E4"/>
    <mergeCell ref="A4:A5"/>
    <mergeCell ref="B4:B5"/>
    <mergeCell ref="C4:C5"/>
    <mergeCell ref="F4:F5"/>
    <mergeCell ref="G4:G5"/>
    <mergeCell ref="H4:H5"/>
    <mergeCell ref="I4:I5"/>
  </mergeCells>
  <printOptions horizontalCentered="1"/>
  <pageMargins left="0.5905511811023622" right="0.19652777777777777" top="0.4722222222222222" bottom="0.5905511811023622" header="0.39305555555555555" footer="0.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25.8515625" style="1" customWidth="1"/>
    <col min="2" max="2" width="26.140625" style="1" customWidth="1"/>
    <col min="3" max="3" width="39.7109375" style="1" customWidth="1"/>
    <col min="4" max="4" width="19.421875" style="1" customWidth="1"/>
    <col min="5" max="7" width="9.140625" style="1" customWidth="1"/>
  </cols>
  <sheetData>
    <row r="1" s="1" customFormat="1" ht="19.5" customHeight="1">
      <c r="D1" s="51" t="s">
        <v>100</v>
      </c>
    </row>
    <row r="2" spans="1:4" s="1" customFormat="1" ht="27">
      <c r="A2" s="12" t="s">
        <v>101</v>
      </c>
      <c r="B2" s="12"/>
      <c r="C2" s="12"/>
      <c r="D2" s="12"/>
    </row>
    <row r="3" spans="1:4" s="1" customFormat="1" ht="15" customHeight="1">
      <c r="A3" s="23" t="s">
        <v>4</v>
      </c>
      <c r="B3" s="3"/>
      <c r="C3" s="3"/>
      <c r="D3" s="51" t="s">
        <v>5</v>
      </c>
    </row>
    <row r="4" spans="1:4" s="1" customFormat="1" ht="16.5" customHeight="1">
      <c r="A4" s="5" t="s">
        <v>6</v>
      </c>
      <c r="B4" s="5"/>
      <c r="C4" s="5" t="s">
        <v>7</v>
      </c>
      <c r="D4" s="5"/>
    </row>
    <row r="5" spans="1:4" s="1" customFormat="1" ht="19.5" customHeight="1">
      <c r="A5" s="16" t="s">
        <v>8</v>
      </c>
      <c r="B5" s="16" t="s">
        <v>9</v>
      </c>
      <c r="C5" s="16" t="s">
        <v>10</v>
      </c>
      <c r="D5" s="16" t="s">
        <v>9</v>
      </c>
    </row>
    <row r="6" spans="1:4" s="1" customFormat="1" ht="19.5" customHeight="1">
      <c r="A6" s="52" t="s">
        <v>11</v>
      </c>
      <c r="B6" s="21">
        <v>1689.7636</v>
      </c>
      <c r="C6" s="53" t="s">
        <v>12</v>
      </c>
      <c r="D6" s="54">
        <v>1437.9426</v>
      </c>
    </row>
    <row r="7" spans="1:4" s="1" customFormat="1" ht="19.5" customHeight="1">
      <c r="A7" s="52" t="s">
        <v>102</v>
      </c>
      <c r="B7" s="21">
        <v>1689.7636</v>
      </c>
      <c r="C7" s="53" t="s">
        <v>14</v>
      </c>
      <c r="D7" s="54">
        <v>1314.6426</v>
      </c>
    </row>
    <row r="8" spans="1:4" s="1" customFormat="1" ht="19.5" customHeight="1">
      <c r="A8" s="52" t="s">
        <v>103</v>
      </c>
      <c r="B8" s="21"/>
      <c r="C8" s="53" t="s">
        <v>16</v>
      </c>
      <c r="D8" s="54">
        <v>827.9426</v>
      </c>
    </row>
    <row r="9" spans="1:4" s="1" customFormat="1" ht="19.5" customHeight="1">
      <c r="A9" s="52" t="s">
        <v>104</v>
      </c>
      <c r="B9" s="21"/>
      <c r="C9" s="53" t="s">
        <v>18</v>
      </c>
      <c r="D9" s="54">
        <v>372.7</v>
      </c>
    </row>
    <row r="10" spans="1:4" s="1" customFormat="1" ht="19.5" customHeight="1">
      <c r="A10" s="52"/>
      <c r="B10" s="55"/>
      <c r="C10" s="53" t="s">
        <v>20</v>
      </c>
      <c r="D10" s="54">
        <v>114</v>
      </c>
    </row>
    <row r="11" spans="1:4" s="1" customFormat="1" ht="19.5" customHeight="1">
      <c r="A11" s="52"/>
      <c r="B11" s="55"/>
      <c r="C11" s="53" t="s">
        <v>22</v>
      </c>
      <c r="D11" s="54">
        <v>73.3</v>
      </c>
    </row>
    <row r="12" spans="1:4" s="1" customFormat="1" ht="19.5" customHeight="1">
      <c r="A12" s="52"/>
      <c r="B12" s="56"/>
      <c r="C12" s="53" t="s">
        <v>24</v>
      </c>
      <c r="D12" s="54">
        <v>73.3</v>
      </c>
    </row>
    <row r="13" spans="1:4" s="1" customFormat="1" ht="19.5" customHeight="1">
      <c r="A13" s="52"/>
      <c r="B13" s="56"/>
      <c r="C13" s="53" t="s">
        <v>26</v>
      </c>
      <c r="D13" s="54">
        <v>50</v>
      </c>
    </row>
    <row r="14" spans="1:4" s="1" customFormat="1" ht="19.5" customHeight="1">
      <c r="A14" s="52"/>
      <c r="B14" s="56"/>
      <c r="C14" s="53" t="s">
        <v>28</v>
      </c>
      <c r="D14" s="54">
        <v>50</v>
      </c>
    </row>
    <row r="15" spans="1:4" s="1" customFormat="1" ht="19.5" customHeight="1">
      <c r="A15" s="57"/>
      <c r="B15" s="56"/>
      <c r="C15" s="53" t="s">
        <v>30</v>
      </c>
      <c r="D15" s="54">
        <v>127.8005</v>
      </c>
    </row>
    <row r="16" spans="1:4" s="1" customFormat="1" ht="19.5" customHeight="1">
      <c r="A16" s="57"/>
      <c r="B16" s="56"/>
      <c r="C16" s="53" t="s">
        <v>31</v>
      </c>
      <c r="D16" s="54">
        <v>127.8005</v>
      </c>
    </row>
    <row r="17" spans="1:4" s="1" customFormat="1" ht="19.5" customHeight="1">
      <c r="A17" s="52"/>
      <c r="B17" s="56"/>
      <c r="C17" s="53" t="s">
        <v>32</v>
      </c>
      <c r="D17" s="54">
        <v>85.2003</v>
      </c>
    </row>
    <row r="18" spans="1:4" s="1" customFormat="1" ht="19.5" customHeight="1">
      <c r="A18" s="52"/>
      <c r="B18" s="56"/>
      <c r="C18" s="53" t="s">
        <v>33</v>
      </c>
      <c r="D18" s="54">
        <v>42.6002</v>
      </c>
    </row>
    <row r="19" spans="1:4" s="1" customFormat="1" ht="19.5" customHeight="1">
      <c r="A19" s="52"/>
      <c r="B19" s="56"/>
      <c r="C19" s="53" t="s">
        <v>34</v>
      </c>
      <c r="D19" s="54">
        <v>42.5381</v>
      </c>
    </row>
    <row r="20" spans="1:4" s="1" customFormat="1" ht="19.5" customHeight="1">
      <c r="A20" s="52"/>
      <c r="B20" s="56"/>
      <c r="C20" s="53" t="s">
        <v>35</v>
      </c>
      <c r="D20" s="54">
        <v>42.5381</v>
      </c>
    </row>
    <row r="21" spans="1:4" s="1" customFormat="1" ht="19.5" customHeight="1">
      <c r="A21" s="57"/>
      <c r="B21" s="56"/>
      <c r="C21" s="53" t="s">
        <v>36</v>
      </c>
      <c r="D21" s="54">
        <v>39.9377</v>
      </c>
    </row>
    <row r="22" spans="1:4" s="1" customFormat="1" ht="19.5" customHeight="1">
      <c r="A22" s="57"/>
      <c r="B22" s="56"/>
      <c r="C22" s="53" t="s">
        <v>37</v>
      </c>
      <c r="D22" s="54">
        <v>2.6004</v>
      </c>
    </row>
    <row r="23" spans="1:4" s="1" customFormat="1" ht="19.5" customHeight="1">
      <c r="A23" s="57"/>
      <c r="B23" s="56"/>
      <c r="C23" s="53" t="s">
        <v>38</v>
      </c>
      <c r="D23" s="54">
        <v>81.4824</v>
      </c>
    </row>
    <row r="24" spans="1:4" s="1" customFormat="1" ht="19.5" customHeight="1">
      <c r="A24" s="57"/>
      <c r="B24" s="56"/>
      <c r="C24" s="53" t="s">
        <v>39</v>
      </c>
      <c r="D24" s="54">
        <v>81.4824</v>
      </c>
    </row>
    <row r="25" spans="1:4" s="1" customFormat="1" ht="19.5" customHeight="1">
      <c r="A25" s="57"/>
      <c r="B25" s="56"/>
      <c r="C25" s="53" t="s">
        <v>40</v>
      </c>
      <c r="D25" s="54">
        <v>81.4824</v>
      </c>
    </row>
    <row r="26" spans="1:4" s="1" customFormat="1" ht="17.25" customHeight="1">
      <c r="A26" s="58"/>
      <c r="B26" s="56"/>
      <c r="C26" s="59"/>
      <c r="D26" s="59"/>
    </row>
    <row r="27" spans="1:4" s="1" customFormat="1" ht="15.75" customHeight="1">
      <c r="A27" s="16" t="s">
        <v>41</v>
      </c>
      <c r="B27" s="56">
        <v>1689.7636</v>
      </c>
      <c r="C27" s="59"/>
      <c r="D27" s="59"/>
    </row>
    <row r="28" spans="1:4" s="1" customFormat="1" ht="15.75" customHeight="1">
      <c r="A28" s="52" t="s">
        <v>43</v>
      </c>
      <c r="B28" s="56"/>
      <c r="C28" s="59"/>
      <c r="D28" s="59"/>
    </row>
    <row r="29" spans="1:4" s="1" customFormat="1" ht="15.75" customHeight="1">
      <c r="A29" s="52" t="s">
        <v>102</v>
      </c>
      <c r="B29" s="56"/>
      <c r="C29" s="59"/>
      <c r="D29" s="59"/>
    </row>
    <row r="30" spans="1:4" s="1" customFormat="1" ht="15.75" customHeight="1">
      <c r="A30" s="52" t="s">
        <v>103</v>
      </c>
      <c r="B30" s="56"/>
      <c r="C30" s="59"/>
      <c r="D30" s="59"/>
    </row>
    <row r="31" spans="1:4" s="1" customFormat="1" ht="15.75" customHeight="1">
      <c r="A31" s="52" t="s">
        <v>104</v>
      </c>
      <c r="B31" s="56"/>
      <c r="C31" s="59"/>
      <c r="D31" s="59"/>
    </row>
    <row r="32" spans="1:4" s="1" customFormat="1" ht="15.75" customHeight="1">
      <c r="A32" s="60"/>
      <c r="B32" s="56"/>
      <c r="C32" s="59"/>
      <c r="D32" s="59"/>
    </row>
    <row r="33" spans="1:4" s="1" customFormat="1" ht="15.75" customHeight="1">
      <c r="A33" s="58" t="s">
        <v>45</v>
      </c>
      <c r="B33" s="21">
        <v>1689.7636</v>
      </c>
      <c r="C33" s="58" t="s">
        <v>46</v>
      </c>
      <c r="D33" s="21">
        <v>1689.7636</v>
      </c>
    </row>
    <row r="34" s="1" customFormat="1" ht="19.5" customHeight="1">
      <c r="A34" s="46"/>
    </row>
    <row r="35" s="1" customFormat="1" ht="19.5" customHeight="1"/>
    <row r="36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workbookViewId="0" topLeftCell="A7">
      <selection activeCell="C27" sqref="C27"/>
    </sheetView>
  </sheetViews>
  <sheetFormatPr defaultColWidth="9.140625" defaultRowHeight="12.75" customHeight="1"/>
  <cols>
    <col min="1" max="1" width="20.140625" style="1" customWidth="1"/>
    <col min="2" max="2" width="39.7109375" style="1" customWidth="1"/>
    <col min="3" max="7" width="12.7109375" style="1" customWidth="1"/>
    <col min="8" max="12" width="19.57421875" style="1" customWidth="1"/>
    <col min="13" max="13" width="9.140625" style="1" customWidth="1"/>
  </cols>
  <sheetData>
    <row r="1" spans="1:12" s="1" customFormat="1" ht="19.5" customHeight="1">
      <c r="A1" s="32"/>
      <c r="B1" s="32"/>
      <c r="C1" s="33"/>
      <c r="D1" s="33"/>
      <c r="E1" s="33"/>
      <c r="F1" s="33"/>
      <c r="G1" s="34" t="s">
        <v>105</v>
      </c>
      <c r="H1" s="35"/>
      <c r="I1" s="35"/>
      <c r="J1" s="35"/>
      <c r="K1" s="35"/>
      <c r="L1" s="35"/>
    </row>
    <row r="2" spans="1:12" s="1" customFormat="1" ht="27">
      <c r="A2" s="12" t="s">
        <v>106</v>
      </c>
      <c r="B2" s="12"/>
      <c r="C2" s="12"/>
      <c r="D2" s="12"/>
      <c r="E2" s="12"/>
      <c r="F2" s="12"/>
      <c r="G2" s="12"/>
      <c r="H2" s="36"/>
      <c r="I2" s="36"/>
      <c r="J2" s="36"/>
      <c r="K2" s="35"/>
      <c r="L2" s="35"/>
    </row>
    <row r="3" spans="1:12" s="1" customFormat="1" ht="19.5" customHeight="1">
      <c r="A3" s="13" t="s">
        <v>4</v>
      </c>
      <c r="B3" s="37"/>
      <c r="C3" s="33"/>
      <c r="D3" s="33"/>
      <c r="E3" s="33"/>
      <c r="F3" s="33"/>
      <c r="G3" s="11" t="s">
        <v>5</v>
      </c>
      <c r="H3" s="35"/>
      <c r="I3" s="35"/>
      <c r="J3" s="35"/>
      <c r="K3" s="35"/>
      <c r="L3" s="35"/>
    </row>
    <row r="4" spans="1:12" s="1" customFormat="1" ht="18.75" customHeight="1">
      <c r="A4" s="17" t="s">
        <v>70</v>
      </c>
      <c r="B4" s="17" t="s">
        <v>71</v>
      </c>
      <c r="C4" s="17" t="s">
        <v>107</v>
      </c>
      <c r="D4" s="17" t="s">
        <v>72</v>
      </c>
      <c r="E4" s="17"/>
      <c r="F4" s="17"/>
      <c r="G4" s="17" t="s">
        <v>73</v>
      </c>
      <c r="H4" s="35"/>
      <c r="I4" s="35"/>
      <c r="J4" s="35"/>
      <c r="K4" s="35"/>
      <c r="L4" s="35"/>
    </row>
    <row r="5" spans="1:12" s="1" customFormat="1" ht="18.75" customHeight="1">
      <c r="A5" s="17"/>
      <c r="B5" s="17"/>
      <c r="C5" s="17"/>
      <c r="D5" s="17" t="s">
        <v>52</v>
      </c>
      <c r="E5" s="17" t="s">
        <v>108</v>
      </c>
      <c r="F5" s="17" t="s">
        <v>78</v>
      </c>
      <c r="G5" s="17"/>
      <c r="H5" s="32"/>
      <c r="I5" s="32"/>
      <c r="J5" s="32"/>
      <c r="K5" s="32"/>
      <c r="L5" s="32"/>
    </row>
    <row r="6" spans="1:12" s="1" customFormat="1" ht="18" customHeight="1">
      <c r="A6" s="38" t="s">
        <v>64</v>
      </c>
      <c r="B6" s="38" t="s">
        <v>64</v>
      </c>
      <c r="C6" s="18">
        <v>1</v>
      </c>
      <c r="D6" s="18">
        <v>2</v>
      </c>
      <c r="E6" s="18">
        <v>3</v>
      </c>
      <c r="F6" s="18">
        <v>4</v>
      </c>
      <c r="G6" s="39">
        <v>5</v>
      </c>
      <c r="H6" s="35"/>
      <c r="I6" s="35"/>
      <c r="J6" s="35"/>
      <c r="K6" s="35"/>
      <c r="L6" s="35"/>
    </row>
    <row r="7" spans="1:12" s="1" customFormat="1" ht="18" customHeight="1">
      <c r="A7" s="20" t="s">
        <v>79</v>
      </c>
      <c r="B7" s="48" t="s">
        <v>65</v>
      </c>
      <c r="C7" s="50">
        <v>1689.7636</v>
      </c>
      <c r="D7" s="50">
        <v>1079.7636</v>
      </c>
      <c r="E7" s="50">
        <v>996.1781</v>
      </c>
      <c r="F7" s="50">
        <v>83.5855</v>
      </c>
      <c r="G7" s="21">
        <v>610</v>
      </c>
      <c r="H7" s="35"/>
      <c r="I7" s="35"/>
      <c r="J7" s="35"/>
      <c r="K7" s="35"/>
      <c r="L7" s="35"/>
    </row>
    <row r="8" spans="1:7" s="1" customFormat="1" ht="18" customHeight="1">
      <c r="A8" s="20" t="s">
        <v>80</v>
      </c>
      <c r="B8" s="48" t="s">
        <v>12</v>
      </c>
      <c r="C8" s="50">
        <v>1437.9426</v>
      </c>
      <c r="D8" s="50">
        <v>827.9426</v>
      </c>
      <c r="E8" s="50">
        <v>744.3571</v>
      </c>
      <c r="F8" s="50">
        <v>83.5855</v>
      </c>
      <c r="G8" s="21">
        <v>610</v>
      </c>
    </row>
    <row r="9" spans="1:7" s="1" customFormat="1" ht="18" customHeight="1">
      <c r="A9" s="20" t="s">
        <v>81</v>
      </c>
      <c r="B9" s="48" t="s">
        <v>14</v>
      </c>
      <c r="C9" s="50">
        <v>1314.6426</v>
      </c>
      <c r="D9" s="50">
        <v>827.9426</v>
      </c>
      <c r="E9" s="50">
        <v>744.3571</v>
      </c>
      <c r="F9" s="50">
        <v>83.5855</v>
      </c>
      <c r="G9" s="21">
        <v>486.7</v>
      </c>
    </row>
    <row r="10" spans="1:7" s="1" customFormat="1" ht="18" customHeight="1">
      <c r="A10" s="20" t="s">
        <v>82</v>
      </c>
      <c r="B10" s="48" t="s">
        <v>16</v>
      </c>
      <c r="C10" s="50">
        <v>827.9426</v>
      </c>
      <c r="D10" s="50">
        <v>827.9426</v>
      </c>
      <c r="E10" s="50">
        <v>744.3571</v>
      </c>
      <c r="F10" s="50">
        <v>83.5855</v>
      </c>
      <c r="G10" s="21"/>
    </row>
    <row r="11" spans="1:7" s="1" customFormat="1" ht="18" customHeight="1">
      <c r="A11" s="20" t="s">
        <v>83</v>
      </c>
      <c r="B11" s="48" t="s">
        <v>18</v>
      </c>
      <c r="C11" s="50">
        <v>372.7</v>
      </c>
      <c r="D11" s="50"/>
      <c r="E11" s="50"/>
      <c r="F11" s="50"/>
      <c r="G11" s="21">
        <v>372.7</v>
      </c>
    </row>
    <row r="12" spans="1:7" s="1" customFormat="1" ht="18" customHeight="1">
      <c r="A12" s="20" t="s">
        <v>84</v>
      </c>
      <c r="B12" s="48" t="s">
        <v>20</v>
      </c>
      <c r="C12" s="50">
        <v>114</v>
      </c>
      <c r="D12" s="50"/>
      <c r="E12" s="50"/>
      <c r="F12" s="50"/>
      <c r="G12" s="21">
        <v>114</v>
      </c>
    </row>
    <row r="13" spans="1:7" s="1" customFormat="1" ht="18" customHeight="1">
      <c r="A13" s="20" t="s">
        <v>85</v>
      </c>
      <c r="B13" s="48" t="s">
        <v>22</v>
      </c>
      <c r="C13" s="50">
        <v>73.3</v>
      </c>
      <c r="D13" s="50"/>
      <c r="E13" s="50"/>
      <c r="F13" s="50"/>
      <c r="G13" s="21">
        <v>73.3</v>
      </c>
    </row>
    <row r="14" spans="1:7" s="1" customFormat="1" ht="18" customHeight="1">
      <c r="A14" s="20" t="s">
        <v>86</v>
      </c>
      <c r="B14" s="48" t="s">
        <v>24</v>
      </c>
      <c r="C14" s="50">
        <v>73.3</v>
      </c>
      <c r="D14" s="50"/>
      <c r="E14" s="50"/>
      <c r="F14" s="50"/>
      <c r="G14" s="21">
        <v>73.3</v>
      </c>
    </row>
    <row r="15" spans="1:7" s="1" customFormat="1" ht="18" customHeight="1">
      <c r="A15" s="20" t="s">
        <v>87</v>
      </c>
      <c r="B15" s="48" t="s">
        <v>26</v>
      </c>
      <c r="C15" s="50">
        <v>50</v>
      </c>
      <c r="D15" s="50"/>
      <c r="E15" s="50"/>
      <c r="F15" s="50"/>
      <c r="G15" s="21">
        <v>50</v>
      </c>
    </row>
    <row r="16" spans="1:7" s="1" customFormat="1" ht="18" customHeight="1">
      <c r="A16" s="20" t="s">
        <v>88</v>
      </c>
      <c r="B16" s="48" t="s">
        <v>28</v>
      </c>
      <c r="C16" s="50">
        <v>50</v>
      </c>
      <c r="D16" s="50"/>
      <c r="E16" s="50"/>
      <c r="F16" s="50"/>
      <c r="G16" s="21">
        <v>50</v>
      </c>
    </row>
    <row r="17" spans="1:7" s="1" customFormat="1" ht="18" customHeight="1">
      <c r="A17" s="20" t="s">
        <v>89</v>
      </c>
      <c r="B17" s="48" t="s">
        <v>30</v>
      </c>
      <c r="C17" s="50">
        <v>127.8005</v>
      </c>
      <c r="D17" s="50">
        <v>127.8005</v>
      </c>
      <c r="E17" s="50">
        <v>127.8005</v>
      </c>
      <c r="F17" s="50"/>
      <c r="G17" s="21"/>
    </row>
    <row r="18" spans="1:7" s="1" customFormat="1" ht="18" customHeight="1">
      <c r="A18" s="20" t="s">
        <v>90</v>
      </c>
      <c r="B18" s="48" t="s">
        <v>31</v>
      </c>
      <c r="C18" s="50">
        <v>127.8005</v>
      </c>
      <c r="D18" s="50">
        <v>127.8005</v>
      </c>
      <c r="E18" s="50">
        <v>127.8005</v>
      </c>
      <c r="F18" s="50"/>
      <c r="G18" s="21"/>
    </row>
    <row r="19" spans="1:7" s="1" customFormat="1" ht="18" customHeight="1">
      <c r="A19" s="20" t="s">
        <v>91</v>
      </c>
      <c r="B19" s="48" t="s">
        <v>32</v>
      </c>
      <c r="C19" s="50">
        <v>85.2003</v>
      </c>
      <c r="D19" s="50">
        <v>85.2003</v>
      </c>
      <c r="E19" s="50">
        <v>85.2003</v>
      </c>
      <c r="F19" s="50"/>
      <c r="G19" s="21"/>
    </row>
    <row r="20" spans="1:7" s="1" customFormat="1" ht="18" customHeight="1">
      <c r="A20" s="20" t="s">
        <v>92</v>
      </c>
      <c r="B20" s="48" t="s">
        <v>33</v>
      </c>
      <c r="C20" s="50">
        <v>42.6002</v>
      </c>
      <c r="D20" s="50">
        <v>42.6002</v>
      </c>
      <c r="E20" s="50">
        <v>42.6002</v>
      </c>
      <c r="F20" s="50"/>
      <c r="G20" s="21"/>
    </row>
    <row r="21" spans="1:7" s="1" customFormat="1" ht="18" customHeight="1">
      <c r="A21" s="20" t="s">
        <v>93</v>
      </c>
      <c r="B21" s="48" t="s">
        <v>34</v>
      </c>
      <c r="C21" s="50">
        <v>42.5381</v>
      </c>
      <c r="D21" s="50">
        <v>42.5381</v>
      </c>
      <c r="E21" s="50">
        <v>42.5381</v>
      </c>
      <c r="F21" s="50"/>
      <c r="G21" s="21"/>
    </row>
    <row r="22" spans="1:7" s="1" customFormat="1" ht="18" customHeight="1">
      <c r="A22" s="20" t="s">
        <v>94</v>
      </c>
      <c r="B22" s="48" t="s">
        <v>35</v>
      </c>
      <c r="C22" s="50">
        <v>42.5381</v>
      </c>
      <c r="D22" s="50">
        <v>42.5381</v>
      </c>
      <c r="E22" s="50">
        <v>42.5381</v>
      </c>
      <c r="F22" s="50"/>
      <c r="G22" s="21"/>
    </row>
    <row r="23" spans="1:7" s="1" customFormat="1" ht="18" customHeight="1">
      <c r="A23" s="20" t="s">
        <v>95</v>
      </c>
      <c r="B23" s="48" t="s">
        <v>36</v>
      </c>
      <c r="C23" s="50">
        <v>39.9377</v>
      </c>
      <c r="D23" s="50">
        <v>39.9377</v>
      </c>
      <c r="E23" s="50">
        <v>39.9377</v>
      </c>
      <c r="F23" s="50"/>
      <c r="G23" s="21"/>
    </row>
    <row r="24" spans="1:7" s="1" customFormat="1" ht="18" customHeight="1">
      <c r="A24" s="20" t="s">
        <v>96</v>
      </c>
      <c r="B24" s="48" t="s">
        <v>37</v>
      </c>
      <c r="C24" s="50">
        <v>2.6004</v>
      </c>
      <c r="D24" s="50">
        <v>2.6004</v>
      </c>
      <c r="E24" s="50">
        <v>2.6004</v>
      </c>
      <c r="F24" s="50"/>
      <c r="G24" s="21"/>
    </row>
    <row r="25" spans="1:7" s="1" customFormat="1" ht="18" customHeight="1">
      <c r="A25" s="20" t="s">
        <v>97</v>
      </c>
      <c r="B25" s="48" t="s">
        <v>38</v>
      </c>
      <c r="C25" s="50">
        <v>81.4824</v>
      </c>
      <c r="D25" s="50">
        <v>81.4824</v>
      </c>
      <c r="E25" s="50">
        <v>81.4824</v>
      </c>
      <c r="F25" s="50"/>
      <c r="G25" s="21"/>
    </row>
    <row r="26" spans="1:7" s="1" customFormat="1" ht="18" customHeight="1">
      <c r="A26" s="20" t="s">
        <v>98</v>
      </c>
      <c r="B26" s="48" t="s">
        <v>39</v>
      </c>
      <c r="C26" s="50">
        <v>81.4824</v>
      </c>
      <c r="D26" s="50">
        <v>81.4824</v>
      </c>
      <c r="E26" s="50">
        <v>81.4824</v>
      </c>
      <c r="F26" s="50"/>
      <c r="G26" s="21"/>
    </row>
    <row r="27" spans="1:7" s="1" customFormat="1" ht="18" customHeight="1">
      <c r="A27" s="20" t="s">
        <v>99</v>
      </c>
      <c r="B27" s="48" t="s">
        <v>40</v>
      </c>
      <c r="C27" s="50">
        <v>81.4824</v>
      </c>
      <c r="D27" s="50">
        <v>81.4824</v>
      </c>
      <c r="E27" s="50">
        <v>81.4824</v>
      </c>
      <c r="F27" s="50"/>
      <c r="G27" s="21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F10" sqref="F10"/>
    </sheetView>
  </sheetViews>
  <sheetFormatPr defaultColWidth="9.140625" defaultRowHeight="12.75" customHeight="1"/>
  <cols>
    <col min="1" max="1" width="21.57421875" style="1" customWidth="1"/>
    <col min="2" max="2" width="28.57421875" style="1" customWidth="1"/>
    <col min="3" max="5" width="18.8515625" style="1" customWidth="1"/>
    <col min="6" max="8" width="19.57421875" style="1" customWidth="1"/>
    <col min="9" max="9" width="9.140625" style="1" customWidth="1"/>
  </cols>
  <sheetData>
    <row r="1" spans="1:8" s="1" customFormat="1" ht="15">
      <c r="A1" s="32"/>
      <c r="B1" s="32"/>
      <c r="D1" s="35"/>
      <c r="E1" s="34" t="s">
        <v>109</v>
      </c>
      <c r="F1" s="35"/>
      <c r="G1" s="35"/>
      <c r="H1" s="35"/>
    </row>
    <row r="2" spans="1:8" s="1" customFormat="1" ht="27">
      <c r="A2" s="12" t="s">
        <v>110</v>
      </c>
      <c r="B2" s="12"/>
      <c r="C2" s="12"/>
      <c r="D2" s="12"/>
      <c r="E2" s="12"/>
      <c r="F2" s="36"/>
      <c r="G2" s="35"/>
      <c r="H2" s="35"/>
    </row>
    <row r="3" spans="1:8" s="1" customFormat="1" ht="15">
      <c r="A3" s="13" t="s">
        <v>4</v>
      </c>
      <c r="B3" s="37"/>
      <c r="D3" s="35"/>
      <c r="E3" s="11" t="s">
        <v>5</v>
      </c>
      <c r="F3" s="35"/>
      <c r="G3" s="35"/>
      <c r="H3" s="35"/>
    </row>
    <row r="4" spans="1:8" s="1" customFormat="1" ht="18" customHeight="1">
      <c r="A4" s="17" t="s">
        <v>111</v>
      </c>
      <c r="B4" s="17"/>
      <c r="C4" s="17" t="s">
        <v>112</v>
      </c>
      <c r="D4" s="17"/>
      <c r="E4" s="17"/>
      <c r="F4" s="35"/>
      <c r="G4" s="35"/>
      <c r="H4" s="35"/>
    </row>
    <row r="5" spans="1:8" s="1" customFormat="1" ht="18" customHeight="1">
      <c r="A5" s="17" t="s">
        <v>70</v>
      </c>
      <c r="B5" s="17" t="s">
        <v>71</v>
      </c>
      <c r="C5" s="17" t="s">
        <v>65</v>
      </c>
      <c r="D5" s="16" t="s">
        <v>108</v>
      </c>
      <c r="E5" s="16" t="s">
        <v>78</v>
      </c>
      <c r="F5" s="32"/>
      <c r="G5" s="32"/>
      <c r="H5" s="32"/>
    </row>
    <row r="6" spans="1:8" s="1" customFormat="1" ht="18" customHeight="1">
      <c r="A6" s="38" t="s">
        <v>64</v>
      </c>
      <c r="B6" s="38" t="s">
        <v>64</v>
      </c>
      <c r="C6" s="39">
        <v>1</v>
      </c>
      <c r="D6" s="16">
        <v>2</v>
      </c>
      <c r="E6" s="16">
        <v>3</v>
      </c>
      <c r="F6" s="35"/>
      <c r="G6" s="35"/>
      <c r="H6" s="35"/>
    </row>
    <row r="7" spans="1:8" s="1" customFormat="1" ht="18" customHeight="1">
      <c r="A7" s="20" t="s">
        <v>79</v>
      </c>
      <c r="B7" s="48" t="s">
        <v>65</v>
      </c>
      <c r="C7" s="21">
        <v>1079.7636</v>
      </c>
      <c r="D7" s="49">
        <v>996.1781</v>
      </c>
      <c r="E7" s="49">
        <v>83.5855</v>
      </c>
      <c r="F7" s="35"/>
      <c r="G7" s="35"/>
      <c r="H7" s="35"/>
    </row>
    <row r="8" spans="1:5" s="1" customFormat="1" ht="18" customHeight="1">
      <c r="A8" s="20" t="s">
        <v>113</v>
      </c>
      <c r="B8" s="48" t="s">
        <v>114</v>
      </c>
      <c r="C8" s="21">
        <v>976.9281</v>
      </c>
      <c r="D8" s="49">
        <v>976.9281</v>
      </c>
      <c r="E8" s="49"/>
    </row>
    <row r="9" spans="1:5" s="1" customFormat="1" ht="18" customHeight="1">
      <c r="A9" s="20" t="s">
        <v>115</v>
      </c>
      <c r="B9" s="48" t="s">
        <v>116</v>
      </c>
      <c r="C9" s="21">
        <v>168.0432</v>
      </c>
      <c r="D9" s="49">
        <v>168.0432</v>
      </c>
      <c r="E9" s="49"/>
    </row>
    <row r="10" spans="1:5" s="1" customFormat="1" ht="18" customHeight="1">
      <c r="A10" s="20" t="s">
        <v>117</v>
      </c>
      <c r="B10" s="48" t="s">
        <v>118</v>
      </c>
      <c r="C10" s="21">
        <v>126.8484</v>
      </c>
      <c r="D10" s="49">
        <v>126.8484</v>
      </c>
      <c r="E10" s="49"/>
    </row>
    <row r="11" spans="1:5" s="1" customFormat="1" ht="18" customHeight="1">
      <c r="A11" s="20" t="s">
        <v>119</v>
      </c>
      <c r="B11" s="48" t="s">
        <v>120</v>
      </c>
      <c r="C11" s="21">
        <v>248.2945</v>
      </c>
      <c r="D11" s="49">
        <v>248.2945</v>
      </c>
      <c r="E11" s="49"/>
    </row>
    <row r="12" spans="1:5" s="1" customFormat="1" ht="18" customHeight="1">
      <c r="A12" s="20" t="s">
        <v>121</v>
      </c>
      <c r="B12" s="48" t="s">
        <v>122</v>
      </c>
      <c r="C12" s="21">
        <v>21</v>
      </c>
      <c r="D12" s="49">
        <v>21</v>
      </c>
      <c r="E12" s="49"/>
    </row>
    <row r="13" spans="1:5" s="1" customFormat="1" ht="18" customHeight="1">
      <c r="A13" s="20" t="s">
        <v>123</v>
      </c>
      <c r="B13" s="48" t="s">
        <v>124</v>
      </c>
      <c r="C13" s="21">
        <v>56.0712</v>
      </c>
      <c r="D13" s="49">
        <v>56.0712</v>
      </c>
      <c r="E13" s="49"/>
    </row>
    <row r="14" spans="1:5" s="1" customFormat="1" ht="18" customHeight="1">
      <c r="A14" s="20" t="s">
        <v>125</v>
      </c>
      <c r="B14" s="48" t="s">
        <v>126</v>
      </c>
      <c r="C14" s="21">
        <v>85.2003</v>
      </c>
      <c r="D14" s="49">
        <v>85.2003</v>
      </c>
      <c r="E14" s="49"/>
    </row>
    <row r="15" spans="1:5" s="1" customFormat="1" ht="18" customHeight="1">
      <c r="A15" s="20" t="s">
        <v>127</v>
      </c>
      <c r="B15" s="48" t="s">
        <v>128</v>
      </c>
      <c r="C15" s="21">
        <v>42.6002</v>
      </c>
      <c r="D15" s="49">
        <v>42.6002</v>
      </c>
      <c r="E15" s="49"/>
    </row>
    <row r="16" spans="1:5" s="1" customFormat="1" ht="18" customHeight="1">
      <c r="A16" s="20" t="s">
        <v>129</v>
      </c>
      <c r="B16" s="48" t="s">
        <v>130</v>
      </c>
      <c r="C16" s="21">
        <v>39.9377</v>
      </c>
      <c r="D16" s="49">
        <v>39.9377</v>
      </c>
      <c r="E16" s="49"/>
    </row>
    <row r="17" spans="1:5" s="1" customFormat="1" ht="18" customHeight="1">
      <c r="A17" s="20" t="s">
        <v>131</v>
      </c>
      <c r="B17" s="48" t="s">
        <v>132</v>
      </c>
      <c r="C17" s="21">
        <v>2.6004</v>
      </c>
      <c r="D17" s="49">
        <v>2.6004</v>
      </c>
      <c r="E17" s="49"/>
    </row>
    <row r="18" spans="1:5" s="1" customFormat="1" ht="18" customHeight="1">
      <c r="A18" s="20" t="s">
        <v>133</v>
      </c>
      <c r="B18" s="48" t="s">
        <v>134</v>
      </c>
      <c r="C18" s="21">
        <v>1.8292</v>
      </c>
      <c r="D18" s="49">
        <v>1.8292</v>
      </c>
      <c r="E18" s="49"/>
    </row>
    <row r="19" spans="1:5" s="1" customFormat="1" ht="18" customHeight="1">
      <c r="A19" s="20" t="s">
        <v>135</v>
      </c>
      <c r="B19" s="48" t="s">
        <v>136</v>
      </c>
      <c r="C19" s="21">
        <v>81.4824</v>
      </c>
      <c r="D19" s="49">
        <v>81.4824</v>
      </c>
      <c r="E19" s="49"/>
    </row>
    <row r="20" spans="1:5" s="1" customFormat="1" ht="18" customHeight="1">
      <c r="A20" s="20" t="s">
        <v>137</v>
      </c>
      <c r="B20" s="48" t="s">
        <v>138</v>
      </c>
      <c r="C20" s="21">
        <v>103.0206</v>
      </c>
      <c r="D20" s="49">
        <v>103.0206</v>
      </c>
      <c r="E20" s="49"/>
    </row>
    <row r="21" spans="1:5" s="1" customFormat="1" ht="18" customHeight="1">
      <c r="A21" s="20" t="s">
        <v>139</v>
      </c>
      <c r="B21" s="48" t="s">
        <v>140</v>
      </c>
      <c r="C21" s="21">
        <v>95.3855</v>
      </c>
      <c r="D21" s="49">
        <v>19.25</v>
      </c>
      <c r="E21" s="49">
        <v>76.1355</v>
      </c>
    </row>
    <row r="22" spans="1:5" s="1" customFormat="1" ht="18" customHeight="1">
      <c r="A22" s="20" t="s">
        <v>141</v>
      </c>
      <c r="B22" s="48" t="s">
        <v>142</v>
      </c>
      <c r="C22" s="21">
        <v>3.52</v>
      </c>
      <c r="D22" s="49"/>
      <c r="E22" s="49">
        <v>3.52</v>
      </c>
    </row>
    <row r="23" spans="1:5" s="1" customFormat="1" ht="18" customHeight="1">
      <c r="A23" s="20" t="s">
        <v>143</v>
      </c>
      <c r="B23" s="48" t="s">
        <v>144</v>
      </c>
      <c r="C23" s="21">
        <v>5</v>
      </c>
      <c r="D23" s="49"/>
      <c r="E23" s="49">
        <v>5</v>
      </c>
    </row>
    <row r="24" spans="1:5" s="1" customFormat="1" ht="18" customHeight="1">
      <c r="A24" s="20" t="s">
        <v>145</v>
      </c>
      <c r="B24" s="48" t="s">
        <v>146</v>
      </c>
      <c r="C24" s="21">
        <v>26</v>
      </c>
      <c r="D24" s="49"/>
      <c r="E24" s="49">
        <v>26</v>
      </c>
    </row>
    <row r="25" spans="1:5" s="1" customFormat="1" ht="18" customHeight="1">
      <c r="A25" s="20" t="s">
        <v>147</v>
      </c>
      <c r="B25" s="48" t="s">
        <v>148</v>
      </c>
      <c r="C25" s="21">
        <v>13.5805</v>
      </c>
      <c r="D25" s="49"/>
      <c r="E25" s="49">
        <v>13.5805</v>
      </c>
    </row>
    <row r="26" spans="1:5" s="1" customFormat="1" ht="18" customHeight="1">
      <c r="A26" s="20" t="s">
        <v>149</v>
      </c>
      <c r="B26" s="48" t="s">
        <v>150</v>
      </c>
      <c r="C26" s="21">
        <v>19.25</v>
      </c>
      <c r="D26" s="49">
        <v>19.25</v>
      </c>
      <c r="E26" s="49"/>
    </row>
    <row r="27" spans="1:5" s="1" customFormat="1" ht="18" customHeight="1">
      <c r="A27" s="20" t="s">
        <v>151</v>
      </c>
      <c r="B27" s="48" t="s">
        <v>152</v>
      </c>
      <c r="C27" s="21">
        <v>25.185</v>
      </c>
      <c r="D27" s="49"/>
      <c r="E27" s="49">
        <v>25.185</v>
      </c>
    </row>
    <row r="28" spans="1:5" s="1" customFormat="1" ht="18" customHeight="1">
      <c r="A28" s="20" t="s">
        <v>153</v>
      </c>
      <c r="B28" s="48" t="s">
        <v>154</v>
      </c>
      <c r="C28" s="21">
        <v>2.85</v>
      </c>
      <c r="D28" s="49"/>
      <c r="E28" s="49">
        <v>2.85</v>
      </c>
    </row>
    <row r="29" spans="1:5" s="1" customFormat="1" ht="18" customHeight="1">
      <c r="A29" s="20" t="s">
        <v>155</v>
      </c>
      <c r="B29" s="48" t="s">
        <v>156</v>
      </c>
      <c r="C29" s="21">
        <v>7.45</v>
      </c>
      <c r="D29" s="49"/>
      <c r="E29" s="49">
        <v>7.45</v>
      </c>
    </row>
    <row r="30" spans="1:5" s="1" customFormat="1" ht="18" customHeight="1">
      <c r="A30" s="20" t="s">
        <v>157</v>
      </c>
      <c r="B30" s="48" t="s">
        <v>158</v>
      </c>
      <c r="C30" s="21">
        <v>7.45</v>
      </c>
      <c r="D30" s="49"/>
      <c r="E30" s="49">
        <v>7.45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4326388888888889" bottom="0.27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7" width="14.00390625" style="1" customWidth="1"/>
    <col min="8" max="8" width="9.140625" style="1" customWidth="1"/>
  </cols>
  <sheetData>
    <row r="1" s="1" customFormat="1" ht="19.5" customHeight="1">
      <c r="G1" s="11" t="s">
        <v>159</v>
      </c>
    </row>
    <row r="2" spans="1:7" s="1" customFormat="1" ht="34.5" customHeight="1">
      <c r="A2" s="12" t="s">
        <v>160</v>
      </c>
      <c r="B2" s="12"/>
      <c r="C2" s="12"/>
      <c r="D2" s="12"/>
      <c r="E2" s="12"/>
      <c r="F2" s="12"/>
      <c r="G2" s="12"/>
    </row>
    <row r="3" spans="1:7" s="1" customFormat="1" ht="19.5" customHeight="1">
      <c r="A3" s="13" t="s">
        <v>4</v>
      </c>
      <c r="B3" s="44"/>
      <c r="C3" s="44"/>
      <c r="D3" s="44"/>
      <c r="E3" s="44"/>
      <c r="F3" s="3"/>
      <c r="G3" s="11" t="s">
        <v>5</v>
      </c>
    </row>
    <row r="4" spans="1:7" s="1" customFormat="1" ht="30" customHeight="1">
      <c r="A4" s="16" t="s">
        <v>49</v>
      </c>
      <c r="B4" s="16" t="s">
        <v>161</v>
      </c>
      <c r="C4" s="17" t="s">
        <v>162</v>
      </c>
      <c r="D4" s="45" t="s">
        <v>163</v>
      </c>
      <c r="E4" s="45"/>
      <c r="F4" s="45"/>
      <c r="G4" s="16" t="s">
        <v>164</v>
      </c>
    </row>
    <row r="5" spans="1:7" s="1" customFormat="1" ht="30" customHeight="1">
      <c r="A5" s="16"/>
      <c r="B5" s="16"/>
      <c r="C5" s="17"/>
      <c r="D5" s="17" t="s">
        <v>52</v>
      </c>
      <c r="E5" s="17" t="s">
        <v>165</v>
      </c>
      <c r="F5" s="17" t="s">
        <v>166</v>
      </c>
      <c r="G5" s="16"/>
    </row>
    <row r="6" spans="1:7" s="1" customFormat="1" ht="19.5" customHeight="1">
      <c r="A6" s="16" t="s">
        <v>64</v>
      </c>
      <c r="B6" s="16">
        <v>1</v>
      </c>
      <c r="C6" s="39">
        <v>2</v>
      </c>
      <c r="D6" s="16">
        <v>3</v>
      </c>
      <c r="E6" s="39">
        <v>4</v>
      </c>
      <c r="F6" s="16">
        <v>5</v>
      </c>
      <c r="G6" s="16">
        <v>6</v>
      </c>
    </row>
    <row r="7" spans="1:7" s="1" customFormat="1" ht="19.5" customHeight="1">
      <c r="A7" s="7" t="s">
        <v>65</v>
      </c>
      <c r="B7" s="21">
        <v>48</v>
      </c>
      <c r="C7" s="21"/>
      <c r="D7" s="21"/>
      <c r="E7" s="21"/>
      <c r="F7" s="21"/>
      <c r="G7" s="21">
        <v>48</v>
      </c>
    </row>
    <row r="8" spans="1:7" s="1" customFormat="1" ht="19.5" customHeight="1">
      <c r="A8" s="7" t="s">
        <v>1</v>
      </c>
      <c r="B8" s="21">
        <v>48</v>
      </c>
      <c r="C8" s="21"/>
      <c r="D8" s="21"/>
      <c r="E8" s="21"/>
      <c r="F8" s="21"/>
      <c r="G8" s="21">
        <v>48</v>
      </c>
    </row>
    <row r="9" spans="1:7" s="1" customFormat="1" ht="19.5" customHeight="1">
      <c r="A9" s="23" t="s">
        <v>167</v>
      </c>
      <c r="B9" s="46"/>
      <c r="C9" s="47"/>
      <c r="D9" s="47"/>
      <c r="E9" s="47"/>
      <c r="F9" s="47"/>
      <c r="G9" s="10"/>
    </row>
    <row r="10" spans="1:7" s="1" customFormat="1" ht="19.5" customHeight="1">
      <c r="A10" s="46"/>
      <c r="B10" s="46"/>
      <c r="C10" s="47"/>
      <c r="D10" s="47"/>
      <c r="E10" s="47"/>
      <c r="F10" s="47"/>
      <c r="G10" s="10"/>
    </row>
    <row r="11" spans="1:7" s="1" customFormat="1" ht="19.5" customHeight="1">
      <c r="A11" s="46"/>
      <c r="B11" s="46"/>
      <c r="C11" s="47"/>
      <c r="D11" s="47"/>
      <c r="E11" s="47"/>
      <c r="F11" s="47"/>
      <c r="G11" s="10"/>
    </row>
    <row r="12" spans="1:7" s="1" customFormat="1" ht="19.5" customHeight="1">
      <c r="A12" s="46"/>
      <c r="B12" s="46"/>
      <c r="C12" s="47"/>
      <c r="D12" s="47"/>
      <c r="E12" s="47"/>
      <c r="F12" s="47"/>
      <c r="G12" s="10"/>
    </row>
    <row r="13" spans="1:7" s="1" customFormat="1" ht="19.5" customHeight="1">
      <c r="A13" s="46"/>
      <c r="B13" s="46"/>
      <c r="C13" s="47"/>
      <c r="D13" s="47"/>
      <c r="E13" s="47"/>
      <c r="F13" s="47"/>
      <c r="G13" s="10"/>
    </row>
    <row r="14" spans="1:7" s="1" customFormat="1" ht="19.5" customHeight="1">
      <c r="A14" s="46"/>
      <c r="B14" s="46"/>
      <c r="C14" s="47"/>
      <c r="D14" s="47"/>
      <c r="E14" s="47"/>
      <c r="F14" s="47"/>
      <c r="G14" s="10"/>
    </row>
    <row r="15" spans="4:7" s="1" customFormat="1" ht="15">
      <c r="D15" s="10"/>
      <c r="E15" s="10"/>
      <c r="G15" s="10"/>
    </row>
    <row r="16" spans="6:7" s="1" customFormat="1" ht="15">
      <c r="F16" s="10"/>
      <c r="G16" s="10"/>
    </row>
    <row r="17" spans="6:7" s="1" customFormat="1" ht="15">
      <c r="F17" s="10"/>
      <c r="G17" s="10"/>
    </row>
    <row r="18" spans="6:7" s="1" customFormat="1" ht="15">
      <c r="F18" s="10"/>
      <c r="G18" s="10"/>
    </row>
    <row r="19" s="1" customFormat="1" ht="15">
      <c r="F19" s="10"/>
    </row>
    <row r="20" spans="5:6" s="1" customFormat="1" ht="15">
      <c r="E20" s="10"/>
      <c r="F20" s="10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19.00390625" style="1" customWidth="1"/>
    <col min="2" max="2" width="42.57421875" style="1" customWidth="1"/>
    <col min="3" max="5" width="26.8515625" style="1" customWidth="1"/>
    <col min="6" max="10" width="19.57421875" style="1" customWidth="1"/>
    <col min="11" max="11" width="9.140625" style="1" customWidth="1"/>
  </cols>
  <sheetData>
    <row r="1" spans="1:10" s="1" customFormat="1" ht="14.25" customHeight="1">
      <c r="A1" s="31"/>
      <c r="B1" s="32"/>
      <c r="C1" s="33"/>
      <c r="D1" s="33"/>
      <c r="E1" s="34" t="s">
        <v>168</v>
      </c>
      <c r="F1" s="35"/>
      <c r="G1" s="35"/>
      <c r="H1" s="35"/>
      <c r="I1" s="35"/>
      <c r="J1" s="35"/>
    </row>
    <row r="2" spans="1:10" s="1" customFormat="1" ht="30.75" customHeight="1">
      <c r="A2" s="12" t="s">
        <v>169</v>
      </c>
      <c r="B2" s="12"/>
      <c r="C2" s="12"/>
      <c r="D2" s="12"/>
      <c r="E2" s="12"/>
      <c r="F2" s="36"/>
      <c r="G2" s="36"/>
      <c r="H2" s="36"/>
      <c r="I2" s="35"/>
      <c r="J2" s="35"/>
    </row>
    <row r="3" spans="1:10" s="1" customFormat="1" ht="19.5" customHeight="1">
      <c r="A3" s="13" t="s">
        <v>4</v>
      </c>
      <c r="B3" s="37"/>
      <c r="C3" s="33"/>
      <c r="D3" s="33"/>
      <c r="E3" s="11" t="s">
        <v>5</v>
      </c>
      <c r="F3" s="35"/>
      <c r="G3" s="35"/>
      <c r="H3" s="35"/>
      <c r="I3" s="35"/>
      <c r="J3" s="35"/>
    </row>
    <row r="4" spans="1:10" s="1" customFormat="1" ht="22.5" customHeight="1">
      <c r="A4" s="17" t="s">
        <v>70</v>
      </c>
      <c r="B4" s="17" t="s">
        <v>71</v>
      </c>
      <c r="C4" s="17" t="s">
        <v>170</v>
      </c>
      <c r="D4" s="17"/>
      <c r="E4" s="17"/>
      <c r="F4" s="35"/>
      <c r="G4" s="35"/>
      <c r="H4" s="35"/>
      <c r="I4" s="35"/>
      <c r="J4" s="35"/>
    </row>
    <row r="5" spans="1:10" s="1" customFormat="1" ht="30" customHeight="1">
      <c r="A5" s="17"/>
      <c r="B5" s="17"/>
      <c r="C5" s="17" t="s">
        <v>107</v>
      </c>
      <c r="D5" s="17" t="s">
        <v>72</v>
      </c>
      <c r="E5" s="17" t="s">
        <v>73</v>
      </c>
      <c r="F5" s="32"/>
      <c r="G5" s="32"/>
      <c r="H5" s="32"/>
      <c r="I5" s="32"/>
      <c r="J5" s="32"/>
    </row>
    <row r="6" spans="1:10" s="1" customFormat="1" ht="19.5" customHeight="1">
      <c r="A6" s="38" t="s">
        <v>64</v>
      </c>
      <c r="B6" s="38" t="s">
        <v>64</v>
      </c>
      <c r="C6" s="39">
        <v>1</v>
      </c>
      <c r="D6" s="39">
        <v>2</v>
      </c>
      <c r="E6" s="39">
        <v>3</v>
      </c>
      <c r="F6" s="35"/>
      <c r="G6" s="35"/>
      <c r="H6" s="35"/>
      <c r="I6" s="35"/>
      <c r="J6" s="35"/>
    </row>
    <row r="7" spans="1:10" s="1" customFormat="1" ht="19.5" customHeight="1">
      <c r="A7" s="40" t="s">
        <v>79</v>
      </c>
      <c r="B7" s="41" t="s">
        <v>65</v>
      </c>
      <c r="C7" s="42"/>
      <c r="D7" s="42"/>
      <c r="E7" s="43"/>
      <c r="F7" s="35"/>
      <c r="G7" s="35"/>
      <c r="H7" s="35"/>
      <c r="I7" s="35"/>
      <c r="J7" s="35"/>
    </row>
    <row r="8" spans="1:10" s="1" customFormat="1" ht="19.5" customHeight="1">
      <c r="A8" s="28" t="s">
        <v>171</v>
      </c>
      <c r="B8" s="29"/>
      <c r="C8" s="29"/>
      <c r="D8" s="29"/>
      <c r="E8" s="29"/>
      <c r="F8" s="35"/>
      <c r="G8" s="35"/>
      <c r="H8" s="35"/>
      <c r="I8" s="35"/>
      <c r="J8" s="35"/>
    </row>
    <row r="9" spans="1:10" s="1" customFormat="1" ht="19.5" customHeight="1">
      <c r="A9" s="35"/>
      <c r="B9" s="35"/>
      <c r="C9" s="33"/>
      <c r="D9" s="33"/>
      <c r="E9" s="33"/>
      <c r="F9" s="35"/>
      <c r="G9" s="35"/>
      <c r="H9" s="35"/>
      <c r="I9" s="35"/>
      <c r="J9" s="35"/>
    </row>
    <row r="10" spans="1:10" s="1" customFormat="1" ht="19.5" customHeight="1">
      <c r="A10" s="35"/>
      <c r="B10" s="35"/>
      <c r="C10" s="33"/>
      <c r="D10" s="33"/>
      <c r="E10" s="33"/>
      <c r="F10" s="35"/>
      <c r="G10" s="35"/>
      <c r="H10" s="35"/>
      <c r="I10" s="35"/>
      <c r="J10" s="35"/>
    </row>
    <row r="11" spans="1:10" s="1" customFormat="1" ht="19.5" customHeight="1">
      <c r="A11" s="35"/>
      <c r="B11" s="35"/>
      <c r="C11" s="33"/>
      <c r="D11" s="33"/>
      <c r="E11" s="33"/>
      <c r="F11" s="35"/>
      <c r="G11" s="35"/>
      <c r="H11" s="35"/>
      <c r="I11" s="35"/>
      <c r="J11" s="35"/>
    </row>
    <row r="12" spans="1:10" s="1" customFormat="1" ht="19.5" customHeight="1">
      <c r="A12" s="35"/>
      <c r="B12" s="35"/>
      <c r="C12" s="33"/>
      <c r="D12" s="33"/>
      <c r="E12" s="33"/>
      <c r="F12" s="35"/>
      <c r="G12" s="35"/>
      <c r="H12" s="35"/>
      <c r="I12" s="35"/>
      <c r="J12" s="35"/>
    </row>
  </sheetData>
  <sheetProtection formatCells="0" formatColumns="0" formatRows="0" insertColumns="0" insertRows="0" insertHyperlinks="0" deleteColumns="0" deleteRows="0" sort="0" autoFilter="0" pivotTables="0"/>
  <mergeCells count="7">
    <mergeCell ref="A2:E2"/>
    <mergeCell ref="C4:E4"/>
    <mergeCell ref="A8:E8"/>
    <mergeCell ref="A4:A5"/>
    <mergeCell ref="B4:B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</cp:lastModifiedBy>
  <dcterms:created xsi:type="dcterms:W3CDTF">2023-02-09T06:26:00Z</dcterms:created>
  <dcterms:modified xsi:type="dcterms:W3CDTF">2023-02-10T02:36:32Z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