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收支总表01" sheetId="1" r:id="rId1"/>
    <sheet name="财政拨款收支总表02" sheetId="2" r:id="rId2"/>
    <sheet name="一般公共预算表03" sheetId="3" r:id="rId3"/>
    <sheet name="政府性基金预算表04" sheetId="4" r:id="rId4"/>
    <sheet name="基本支出预算表05" sheetId="5" r:id="rId5"/>
    <sheet name="收入总表06" sheetId="6" r:id="rId6"/>
    <sheet name="支出总表07" sheetId="7" r:id="rId7"/>
    <sheet name="三公经费预算表08" sheetId="8" r:id="rId8"/>
    <sheet name="部门项目绩效表09" sheetId="9" r:id="rId9"/>
  </sheets>
  <definedNames>
    <definedName name="_xlnm.Print_Area" localSheetId="1">'财政拨款收支总表02'!$A$1:$D$19</definedName>
    <definedName name="_xlnm.Print_Area" localSheetId="4">'基本支出预算表05'!$A$1:$C$38</definedName>
    <definedName name="_xlnm.Print_Area" localSheetId="7">'三公经费预算表08'!$A$1:$B$16</definedName>
    <definedName name="_xlnm.Print_Area" localSheetId="5">'收入总表06'!$A$1:$M$12</definedName>
    <definedName name="_xlnm.Print_Area" localSheetId="2">'一般公共预算表03'!$A$1:$F$17</definedName>
    <definedName name="_xlnm.Print_Area" localSheetId="3">'政府性基金预算表04'!$A$1:$F$10</definedName>
    <definedName name="_xlnm.Print_Area" localSheetId="6">'支出总表07'!$A$1:$H$12</definedName>
    <definedName name="_xlnm.Print_Titles" localSheetId="1">'财政拨款收支总表02'!$1:6</definedName>
    <definedName name="_xlnm.Print_Titles" localSheetId="4">'基本支出预算表05'!$1:$5</definedName>
    <definedName name="_xlnm.Print_Titles" localSheetId="7">'三公经费预算表08'!$1:5</definedName>
    <definedName name="_xlnm.Print_Titles" localSheetId="5">'收入总表06'!$1:$5</definedName>
    <definedName name="_xlnm.Print_Titles" localSheetId="0">'收支总表01'!$2:7</definedName>
    <definedName name="_xlnm.Print_Titles" localSheetId="2">'一般公共预算表03'!$1:5</definedName>
    <definedName name="_xlnm.Print_Titles" localSheetId="3">'政府性基金预算表04'!$1:5</definedName>
    <definedName name="_xlnm.Print_Titles" localSheetId="6">'支出总表07'!$1:$5</definedName>
  </definedNames>
  <calcPr fullCalcOnLoad="1" fullPrecision="0"/>
</workbook>
</file>

<file path=xl/comments7.xml><?xml version="1.0" encoding="utf-8"?>
<comments xmlns="http://schemas.openxmlformats.org/spreadsheetml/2006/main">
  <authors>
    <author>po</author>
  </authors>
  <commentList>
    <comment ref="D7" authorId="0">
      <text>
        <r>
          <rPr>
            <sz val="9"/>
            <rFont val="宋体"/>
            <family val="0"/>
          </rPr>
          <t xml:space="preserve">话费补贴37080（公务员）+6720（事业人员）
</t>
        </r>
      </text>
    </comment>
  </commentList>
</comments>
</file>

<file path=xl/sharedStrings.xml><?xml version="1.0" encoding="utf-8"?>
<sst xmlns="http://schemas.openxmlformats.org/spreadsheetml/2006/main" count="264" uniqueCount="179">
  <si>
    <t>附件2：县级部门预算公开表格样式</t>
  </si>
  <si>
    <t>表01</t>
  </si>
  <si>
    <t>2021年县级部门收支预算总表</t>
  </si>
  <si>
    <t>部门名称：</t>
  </si>
  <si>
    <t>单位：万元</t>
  </si>
  <si>
    <t>收                    入</t>
  </si>
  <si>
    <t>支                    出</t>
  </si>
  <si>
    <t>项                        目</t>
  </si>
  <si>
    <t>预算数</t>
  </si>
  <si>
    <t>一、财政拨款</t>
  </si>
  <si>
    <t>一般公共服务支出</t>
  </si>
  <si>
    <t xml:space="preserve">    一般公共预算</t>
  </si>
  <si>
    <t xml:space="preserve">  政府办公厅（室）及相关机构事务</t>
  </si>
  <si>
    <t xml:space="preserve">    政府性基金预算</t>
  </si>
  <si>
    <t xml:space="preserve">    行政运行</t>
  </si>
  <si>
    <t xml:space="preserve">    国有资本经营预算</t>
  </si>
  <si>
    <t xml:space="preserve">    一般行政管理事务</t>
  </si>
  <si>
    <t>二、财政专户管理资金</t>
  </si>
  <si>
    <t xml:space="preserve">    其他政府办公厅（室）及相关机构事务支出</t>
  </si>
  <si>
    <t>三、事业收入（不含专户资金）</t>
  </si>
  <si>
    <t xml:space="preserve">  统计信息事务</t>
  </si>
  <si>
    <t>四、事业单位经营收入</t>
  </si>
  <si>
    <t xml:space="preserve">    信息事务</t>
  </si>
  <si>
    <t>五、其他收入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</si>
  <si>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</si>
  <si>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</si>
  <si>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</si>
  <si>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</si>
  <si>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本年收入合计</t>
  </si>
  <si>
    <t>本年支出合计</t>
  </si>
  <si>
    <t>六、上级补助收入</t>
  </si>
  <si>
    <t>对附属单位补助支出</t>
  </si>
  <si>
    <t>七、附属单位上缴收入</t>
  </si>
  <si>
    <t>上缴上级支出</t>
  </si>
  <si>
    <t>八、用事业基金弥补收支差额</t>
  </si>
  <si>
    <t>九、上年结转</t>
  </si>
  <si>
    <t>结转下年</t>
  </si>
  <si>
    <t xml:space="preserve">     财政拨款结转</t>
  </si>
  <si>
    <t xml:space="preserve">     其他结转</t>
  </si>
  <si>
    <t>收  入  总  计</t>
  </si>
  <si>
    <t>支  出  总  计</t>
  </si>
  <si>
    <t>表02</t>
  </si>
  <si>
    <t>2021年县级部门财政拨款收支预算总表</t>
  </si>
  <si>
    <t>表03</t>
  </si>
  <si>
    <t>2021年县级部门一般公共预算支出表</t>
  </si>
  <si>
    <t>科目编码</t>
  </si>
  <si>
    <t>科目名称</t>
  </si>
  <si>
    <t>合  计</t>
  </si>
  <si>
    <t>基本支出</t>
  </si>
  <si>
    <t>项目支出</t>
  </si>
  <si>
    <t>备  注</t>
  </si>
  <si>
    <t>合计</t>
  </si>
  <si>
    <t>201</t>
  </si>
  <si>
    <t xml:space="preserve">  20103</t>
  </si>
  <si>
    <t xml:space="preserve">    2010301</t>
  </si>
  <si>
    <t xml:space="preserve">    2010302</t>
  </si>
  <si>
    <t xml:space="preserve">    2010399</t>
  </si>
  <si>
    <t xml:space="preserve">  20105</t>
  </si>
  <si>
    <t xml:space="preserve">    2010504</t>
  </si>
  <si>
    <t>208</t>
  </si>
  <si>
    <t xml:space="preserve">  20805</t>
  </si>
  <si>
    <t xml:space="preserve">    2080505</t>
  </si>
  <si>
    <t xml:space="preserve">    2080506</t>
  </si>
  <si>
    <t>表04</t>
  </si>
  <si>
    <t>2021年县级部门政府性基金预算支出表</t>
  </si>
  <si>
    <t>0</t>
  </si>
  <si>
    <t>229</t>
  </si>
  <si>
    <t>其他支出</t>
  </si>
  <si>
    <t xml:space="preserve">  22904</t>
  </si>
  <si>
    <t xml:space="preserve">  其他政府性基金及对应专项债务收入安排的支出</t>
  </si>
  <si>
    <t xml:space="preserve">    2290499</t>
  </si>
  <si>
    <t xml:space="preserve">    其他政府性基金支出</t>
  </si>
  <si>
    <t>表05</t>
  </si>
  <si>
    <t>2021年县级部门一般公共预算基本支出表</t>
  </si>
  <si>
    <t>经济分类科目</t>
  </si>
  <si>
    <t>金额</t>
  </si>
  <si>
    <t>301</t>
  </si>
  <si>
    <t>工资福利支出</t>
  </si>
  <si>
    <t xml:space="preserve">  30101</t>
  </si>
  <si>
    <t xml:space="preserve">  基本工资</t>
  </si>
  <si>
    <t xml:space="preserve">    3010101</t>
  </si>
  <si>
    <t xml:space="preserve">    职务（岗位）工资</t>
  </si>
  <si>
    <t xml:space="preserve">    3010102</t>
  </si>
  <si>
    <t xml:space="preserve">    级别（技术等级）工资</t>
  </si>
  <si>
    <t xml:space="preserve">  30102</t>
  </si>
  <si>
    <t xml:space="preserve">  津贴补贴</t>
  </si>
  <si>
    <t xml:space="preserve">    3010201</t>
  </si>
  <si>
    <t xml:space="preserve">    生活性津贴</t>
  </si>
  <si>
    <t xml:space="preserve">    3010202</t>
  </si>
  <si>
    <t xml:space="preserve">    工作性津贴</t>
  </si>
  <si>
    <t xml:space="preserve">    3010205</t>
  </si>
  <si>
    <t xml:space="preserve">    其他津贴补贴</t>
  </si>
  <si>
    <t xml:space="preserve">    3010206</t>
  </si>
  <si>
    <t xml:space="preserve">    生活补贴</t>
  </si>
  <si>
    <t xml:space="preserve">    3010207</t>
  </si>
  <si>
    <t xml:space="preserve">    岗位津贴</t>
  </si>
  <si>
    <t xml:space="preserve">    3010208</t>
  </si>
  <si>
    <t xml:space="preserve">    工龄补贴</t>
  </si>
  <si>
    <t xml:space="preserve">  30103</t>
  </si>
  <si>
    <t xml:space="preserve">  奖金</t>
  </si>
  <si>
    <t xml:space="preserve">    3010301</t>
  </si>
  <si>
    <t xml:space="preserve">    年终一次性奖金</t>
  </si>
  <si>
    <t xml:space="preserve">    3010302</t>
  </si>
  <si>
    <t xml:space="preserve">    年度工作目标任务考核奖</t>
  </si>
  <si>
    <t xml:space="preserve">  30106</t>
  </si>
  <si>
    <t xml:space="preserve">  伙食补助费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</si>
  <si>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</si>
  <si>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</si>
  <si>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</si>
  <si>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</si>
  <si>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</si>
  <si>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</si>
  <si>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</si>
  <si>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城镇职工基本医疗保险缴费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</si>
  <si>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</si>
  <si>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</si>
  <si>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</si>
  <si>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</si>
  <si>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  3011203</t>
  </si>
  <si>
    <t xml:space="preserve">    失业保险</t>
  </si>
  <si>
    <t xml:space="preserve">    3011206</t>
  </si>
  <si>
    <t xml:space="preserve">    工伤保险</t>
  </si>
  <si>
    <t xml:space="preserve">  30113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</si>
  <si>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</si>
  <si>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</si>
  <si>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</si>
  <si>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</si>
  <si>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</si>
  <si>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</si>
  <si>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</si>
  <si>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</si>
  <si>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</si>
  <si>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</si>
  <si>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</si>
  <si>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</si>
  <si>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</si>
  <si>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</si>
  <si>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</si>
  <si>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</si>
  <si>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</si>
  <si>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表06</t>
  </si>
  <si>
    <t>2021年县级部门收入预算总表</t>
  </si>
  <si>
    <t>单位名称</t>
  </si>
  <si>
    <t>总   计</t>
  </si>
  <si>
    <t>上年结转</t>
  </si>
  <si>
    <t>财政拨款</t>
  </si>
  <si>
    <t>专户资金</t>
  </si>
  <si>
    <t>事业收入（不含专户资金）</t>
  </si>
  <si>
    <t>事业单位经营收入</t>
  </si>
  <si>
    <t>其他收入</t>
  </si>
  <si>
    <t>上级补助收入</t>
  </si>
  <si>
    <t>附属单位上缴收入</t>
  </si>
  <si>
    <t>用事业基金弥补收支差额</t>
  </si>
  <si>
    <t>一般公共预算</t>
  </si>
  <si>
    <t>政府性基金预算</t>
  </si>
  <si>
    <t>磐安县府办</t>
  </si>
  <si>
    <t>表07</t>
  </si>
  <si>
    <t>2021年县级部门支出预算总表</t>
  </si>
  <si>
    <t>事业单位经营支出</t>
  </si>
  <si>
    <t>人员支出</t>
  </si>
  <si>
    <t>日常公用支出</t>
  </si>
  <si>
    <t>表08</t>
  </si>
  <si>
    <t xml:space="preserve">2021年一般公共预算“三公”经费表 </t>
  </si>
  <si>
    <t xml:space="preserve">部门名称： </t>
  </si>
  <si>
    <t>项目</t>
  </si>
  <si>
    <t>2021年预算数</t>
  </si>
  <si>
    <t xml:space="preserve">  1.因公出国(境)费用</t>
  </si>
  <si>
    <t xml:space="preserve">  2.公务接待费</t>
  </si>
  <si>
    <t xml:space="preserve">  3.公务用车购置及运行维护费</t>
  </si>
  <si>
    <t xml:space="preserve">   其中：公务用车购置费</t>
  </si>
  <si>
    <t xml:space="preserve">             公务用车运行维护费</t>
  </si>
  <si>
    <t>注：不含教学科研人员学术交流因公出国（境）费用</t>
  </si>
  <si>
    <t>表09</t>
  </si>
  <si>
    <t>2021年县级部门预算财政拨款重点项目支出预算表</t>
  </si>
  <si>
    <t>单位:万元</t>
  </si>
  <si>
    <t>项目名称</t>
  </si>
  <si>
    <t>项目绩效目标</t>
  </si>
  <si>
    <t>政府性基金</t>
  </si>
  <si>
    <t>无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</si>
</sst>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0.00_ ;[Red]\-0.00\ "/>
    <numFmt numFmtId="178" formatCode="#,##0.00_);[Red]\(#,##0.00\)"/>
    <numFmt numFmtId="179" formatCode="0.00_ "/>
    <numFmt numFmtId="180" formatCode="0.00_);[Red]\(0.00\)"/>
  </numFmts>
  <fonts count="47">
    <font>
      <sz val="9"/>
      <name val="宋体"/>
      <family val="0"/>
    </font>
    <font>
      <sz val="11"/>
      <name val="宋体"/>
      <family val="0"/>
    </font>
    <font>
      <sz val="10"/>
      <name val="方正书宋_GBK"/>
      <family val="0"/>
    </font>
    <font>
      <sz val="22"/>
      <name val="方正小标宋简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110">
    <xf numFmtId="0" fontId="0" fillId="0" borderId="0" xfId="0" applyAlignment="1">
      <alignment/>
    </xf>
    <xf numFmtId="0" fontId="0" fillId="0" borderId="0" xfId="63" applyAlignment="1">
      <alignment horizontal="center" vertical="center"/>
      <protection/>
    </xf>
    <xf numFmtId="0" fontId="1" fillId="0" borderId="0" xfId="63" applyFont="1" applyFill="1" applyAlignment="1">
      <alignment vertical="center"/>
      <protection/>
    </xf>
    <xf numFmtId="0" fontId="0" fillId="0" borderId="0" xfId="63">
      <alignment/>
      <protection/>
    </xf>
    <xf numFmtId="0" fontId="2" fillId="0" borderId="0" xfId="64" applyFont="1" applyAlignment="1">
      <alignment horizontal="right"/>
      <protection/>
    </xf>
    <xf numFmtId="0" fontId="0" fillId="0" borderId="0" xfId="63" applyAlignment="1">
      <alignment horizontal="right"/>
      <protection/>
    </xf>
    <xf numFmtId="0" fontId="3" fillId="0" borderId="0" xfId="63" applyFont="1" applyAlignment="1">
      <alignment horizontal="centerContinuous" vertical="center"/>
      <protection/>
    </xf>
    <xf numFmtId="0" fontId="4" fillId="0" borderId="0" xfId="63" applyFont="1" applyAlignment="1">
      <alignment horizontal="centerContinuous" vertical="center"/>
      <protection/>
    </xf>
    <xf numFmtId="0" fontId="2" fillId="0" borderId="0" xfId="63" applyFont="1" applyFill="1" applyAlignment="1">
      <alignment vertical="center"/>
      <protection/>
    </xf>
    <xf numFmtId="0" fontId="2" fillId="0" borderId="0" xfId="63" applyFont="1" applyAlignment="1">
      <alignment vertical="center"/>
      <protection/>
    </xf>
    <xf numFmtId="0" fontId="2" fillId="0" borderId="0" xfId="63" applyFont="1" applyAlignment="1">
      <alignment horizontal="right" vertical="center"/>
      <protection/>
    </xf>
    <xf numFmtId="0" fontId="2" fillId="0" borderId="10" xfId="63" applyFont="1" applyBorder="1" applyAlignment="1">
      <alignment horizontal="center" vertical="center"/>
      <protection/>
    </xf>
    <xf numFmtId="0" fontId="2" fillId="0" borderId="11" xfId="63" applyFont="1" applyBorder="1" applyAlignment="1">
      <alignment horizontal="centerContinuous" vertical="center"/>
      <protection/>
    </xf>
    <xf numFmtId="0" fontId="2" fillId="0" borderId="12" xfId="63" applyFont="1" applyBorder="1" applyAlignment="1">
      <alignment horizontal="center" vertical="center"/>
      <protection/>
    </xf>
    <xf numFmtId="0" fontId="2" fillId="0" borderId="11" xfId="63" applyFont="1" applyBorder="1" applyAlignment="1">
      <alignment horizontal="center" vertical="center"/>
      <protection/>
    </xf>
    <xf numFmtId="49" fontId="2" fillId="0" borderId="11" xfId="63" applyNumberFormat="1" applyFont="1" applyFill="1" applyBorder="1" applyAlignment="1">
      <alignment vertical="center" wrapText="1"/>
      <protection/>
    </xf>
    <xf numFmtId="0" fontId="5" fillId="0" borderId="11" xfId="0" applyNumberFormat="1" applyFont="1" applyFill="1" applyBorder="1" applyAlignment="1">
      <alignment horizontal="left" vertical="center" shrinkToFit="1"/>
    </xf>
    <xf numFmtId="177" fontId="2" fillId="0" borderId="11" xfId="63" applyNumberFormat="1" applyFont="1" applyFill="1" applyBorder="1" applyAlignment="1">
      <alignment vertical="center" wrapText="1"/>
      <protection/>
    </xf>
    <xf numFmtId="177" fontId="2" fillId="0" borderId="11" xfId="63" applyNumberFormat="1" applyFont="1" applyFill="1" applyBorder="1" applyAlignment="1">
      <alignment vertical="center"/>
      <protection/>
    </xf>
    <xf numFmtId="0" fontId="2" fillId="0" borderId="11" xfId="63" applyNumberFormat="1" applyFont="1" applyFill="1" applyBorder="1" applyAlignment="1">
      <alignment vertical="center" wrapText="1"/>
      <protection/>
    </xf>
    <xf numFmtId="0" fontId="0" fillId="0" borderId="0" xfId="64" applyFill="1" applyAlignment="1">
      <alignment/>
      <protection/>
    </xf>
    <xf numFmtId="0" fontId="0" fillId="0" borderId="0" xfId="64" applyAlignment="1">
      <alignment/>
      <protection/>
    </xf>
    <xf numFmtId="0" fontId="2" fillId="0" borderId="0" xfId="64" applyFont="1" applyAlignment="1">
      <alignment/>
      <protection/>
    </xf>
    <xf numFmtId="0" fontId="3" fillId="0" borderId="0" xfId="64" applyFont="1" applyAlignment="1">
      <alignment horizontal="center"/>
      <protection/>
    </xf>
    <xf numFmtId="0" fontId="2" fillId="0" borderId="0" xfId="64" applyFont="1" applyFill="1" applyAlignment="1">
      <alignment/>
      <protection/>
    </xf>
    <xf numFmtId="0" fontId="2" fillId="0" borderId="11" xfId="64" applyFont="1" applyFill="1" applyBorder="1" applyAlignment="1">
      <alignment horizontal="center" vertical="center"/>
      <protection/>
    </xf>
    <xf numFmtId="0" fontId="2" fillId="0" borderId="10" xfId="64" applyFont="1" applyFill="1" applyBorder="1" applyAlignment="1">
      <alignment horizontal="center" vertical="center"/>
      <protection/>
    </xf>
    <xf numFmtId="0" fontId="2" fillId="0" borderId="13" xfId="64" applyFont="1" applyFill="1" applyBorder="1" applyAlignment="1">
      <alignment horizontal="center" vertical="center"/>
      <protection/>
    </xf>
    <xf numFmtId="4" fontId="2" fillId="0" borderId="10" xfId="64" applyNumberFormat="1" applyFont="1" applyFill="1" applyBorder="1" applyAlignment="1" applyProtection="1">
      <alignment horizontal="center" vertical="center"/>
      <protection/>
    </xf>
    <xf numFmtId="0" fontId="2" fillId="0" borderId="13" xfId="64" applyFont="1" applyFill="1" applyBorder="1" applyAlignment="1">
      <alignment horizontal="left" vertical="center"/>
      <protection/>
    </xf>
    <xf numFmtId="177" fontId="2" fillId="0" borderId="10" xfId="64" applyNumberFormat="1" applyFont="1" applyFill="1" applyBorder="1" applyAlignment="1" applyProtection="1">
      <alignment horizontal="center" vertical="center"/>
      <protection/>
    </xf>
    <xf numFmtId="177" fontId="2" fillId="0" borderId="11" xfId="64" applyNumberFormat="1" applyFont="1" applyFill="1" applyBorder="1" applyAlignment="1" applyProtection="1">
      <alignment horizontal="center" vertical="center"/>
      <protection/>
    </xf>
    <xf numFmtId="177" fontId="2" fillId="0" borderId="12" xfId="64" applyNumberFormat="1" applyFont="1" applyFill="1" applyBorder="1" applyAlignment="1" applyProtection="1">
      <alignment horizontal="center" vertical="center"/>
      <protection/>
    </xf>
    <xf numFmtId="177" fontId="2" fillId="0" borderId="14" xfId="64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5" fillId="0" borderId="0" xfId="0" applyFont="1" applyFill="1" applyAlignment="1">
      <alignment vertical="center" wrapText="1"/>
    </xf>
    <xf numFmtId="178" fontId="5" fillId="0" borderId="0" xfId="0" applyNumberFormat="1" applyFont="1" applyAlignment="1">
      <alignment vertical="center" wrapText="1"/>
    </xf>
    <xf numFmtId="178" fontId="2" fillId="0" borderId="0" xfId="0" applyNumberFormat="1" applyFont="1" applyAlignment="1">
      <alignment horizontal="right" vertical="center" wrapText="1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left" vertical="center" wrapText="1"/>
    </xf>
    <xf numFmtId="178" fontId="2" fillId="0" borderId="0" xfId="0" applyNumberFormat="1" applyFont="1" applyAlignment="1">
      <alignment vertical="center" wrapText="1"/>
    </xf>
    <xf numFmtId="178" fontId="2" fillId="0" borderId="0" xfId="0" applyNumberFormat="1" applyFont="1" applyFill="1" applyAlignment="1">
      <alignment vertical="center" wrapText="1"/>
    </xf>
    <xf numFmtId="178" fontId="2" fillId="0" borderId="0" xfId="18" applyNumberFormat="1" applyFont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 applyProtection="1">
      <alignment horizontal="center" vertical="center" wrapText="1"/>
      <protection/>
    </xf>
    <xf numFmtId="178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vertical="center"/>
      <protection/>
    </xf>
    <xf numFmtId="179" fontId="5" fillId="0" borderId="15" xfId="0" applyNumberFormat="1" applyFont="1" applyBorder="1" applyAlignment="1">
      <alignment/>
    </xf>
    <xf numFmtId="2" fontId="2" fillId="0" borderId="11" xfId="18" applyNumberFormat="1" applyFont="1" applyFill="1" applyBorder="1" applyAlignment="1" applyProtection="1">
      <alignment horizontal="right" vertical="center"/>
      <protection/>
    </xf>
    <xf numFmtId="0" fontId="5" fillId="0" borderId="15" xfId="0" applyNumberFormat="1" applyFont="1" applyFill="1" applyBorder="1" applyAlignment="1">
      <alignment horizontal="left" vertical="center" shrinkToFit="1"/>
    </xf>
    <xf numFmtId="0" fontId="5" fillId="0" borderId="0" xfId="0" applyFont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2" fillId="0" borderId="16" xfId="0" applyNumberFormat="1" applyFont="1" applyFill="1" applyBorder="1" applyAlignment="1" applyProtection="1">
      <alignment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178" fontId="2" fillId="0" borderId="11" xfId="0" applyNumberFormat="1" applyFont="1" applyFill="1" applyBorder="1" applyAlignment="1" applyProtection="1">
      <alignment horizontal="centerContinuous" vertical="center"/>
      <protection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 applyProtection="1">
      <alignment horizontal="left" vertical="center"/>
      <protection/>
    </xf>
    <xf numFmtId="180" fontId="2" fillId="0" borderId="11" xfId="18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vertical="center"/>
    </xf>
    <xf numFmtId="178" fontId="5" fillId="0" borderId="0" xfId="0" applyNumberFormat="1" applyFont="1" applyAlignment="1">
      <alignment vertical="center"/>
    </xf>
    <xf numFmtId="178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NumberFormat="1" applyFont="1" applyFill="1" applyAlignment="1" applyProtection="1">
      <alignment vertical="center"/>
      <protection/>
    </xf>
    <xf numFmtId="49" fontId="2" fillId="0" borderId="16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178" fontId="2" fillId="0" borderId="17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179" fontId="5" fillId="0" borderId="15" xfId="63" applyNumberFormat="1" applyFont="1" applyBorder="1">
      <alignment/>
      <protection/>
    </xf>
    <xf numFmtId="0" fontId="5" fillId="0" borderId="18" xfId="0" applyNumberFormat="1" applyFont="1" applyFill="1" applyBorder="1" applyAlignment="1">
      <alignment horizontal="left" vertical="center" shrinkToFit="1"/>
    </xf>
    <xf numFmtId="0" fontId="0" fillId="0" borderId="11" xfId="0" applyNumberFormat="1" applyFont="1" applyFill="1" applyBorder="1" applyAlignment="1">
      <alignment/>
    </xf>
    <xf numFmtId="49" fontId="2" fillId="0" borderId="13" xfId="18" applyNumberFormat="1" applyFont="1" applyFill="1" applyBorder="1" applyAlignment="1" applyProtection="1">
      <alignment horizontal="right" vertical="center"/>
      <protection/>
    </xf>
    <xf numFmtId="49" fontId="2" fillId="0" borderId="11" xfId="18" applyNumberFormat="1" applyFont="1" applyFill="1" applyBorder="1" applyAlignment="1" applyProtection="1">
      <alignment horizontal="right" vertical="center"/>
      <protection/>
    </xf>
    <xf numFmtId="178" fontId="5" fillId="0" borderId="0" xfId="0" applyNumberFormat="1" applyFont="1" applyFill="1" applyAlignment="1">
      <alignment vertical="center" wrapText="1"/>
    </xf>
    <xf numFmtId="177" fontId="2" fillId="0" borderId="11" xfId="18" applyNumberFormat="1" applyFont="1" applyFill="1" applyBorder="1" applyAlignment="1" applyProtection="1">
      <alignment horizontal="right" vertical="center"/>
      <protection/>
    </xf>
    <xf numFmtId="0" fontId="5" fillId="0" borderId="15" xfId="0" applyNumberFormat="1" applyFont="1" applyFill="1" applyBorder="1" applyAlignment="1">
      <alignment horizontal="left" vertical="center"/>
    </xf>
    <xf numFmtId="179" fontId="5" fillId="0" borderId="15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2" fontId="0" fillId="0" borderId="11" xfId="0" applyNumberFormat="1" applyFont="1" applyFill="1" applyBorder="1" applyAlignment="1">
      <alignment horizontal="right" vertical="center"/>
    </xf>
    <xf numFmtId="179" fontId="5" fillId="0" borderId="15" xfId="0" applyNumberFormat="1" applyFont="1" applyBorder="1" applyAlignment="1">
      <alignment horizontal="right"/>
    </xf>
    <xf numFmtId="0" fontId="2" fillId="0" borderId="11" xfId="0" applyFont="1" applyBorder="1" applyAlignment="1">
      <alignment vertical="center" wrapText="1"/>
    </xf>
    <xf numFmtId="2" fontId="0" fillId="0" borderId="11" xfId="0" applyNumberFormat="1" applyFill="1" applyBorder="1" applyAlignment="1">
      <alignment horizontal="right"/>
    </xf>
    <xf numFmtId="4" fontId="0" fillId="0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left" vertical="center" wrapText="1"/>
    </xf>
    <xf numFmtId="4" fontId="0" fillId="0" borderId="11" xfId="0" applyNumberFormat="1" applyFont="1" applyBorder="1" applyAlignment="1">
      <alignment horizontal="right" vertical="center"/>
    </xf>
    <xf numFmtId="179" fontId="0" fillId="0" borderId="20" xfId="0" applyNumberFormat="1" applyBorder="1" applyAlignment="1">
      <alignment vertical="center"/>
    </xf>
    <xf numFmtId="179" fontId="0" fillId="0" borderId="11" xfId="0" applyNumberFormat="1" applyBorder="1" applyAlignment="1">
      <alignment horizontal="right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vertical="center"/>
    </xf>
    <xf numFmtId="179" fontId="0" fillId="0" borderId="20" xfId="0" applyNumberFormat="1" applyFill="1" applyBorder="1" applyAlignment="1">
      <alignment vertical="center"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005464D7CA2100C0E0530A280664A8A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showGridLines="0" showZeros="0" tabSelected="1" workbookViewId="0" topLeftCell="A1">
      <selection activeCell="A15" sqref="A15"/>
    </sheetView>
  </sheetViews>
  <sheetFormatPr defaultColWidth="9.16015625" defaultRowHeight="11.25"/>
  <cols>
    <col min="1" max="1" width="38.33203125" style="83" customWidth="1"/>
    <col min="2" max="2" width="9" style="83" bestFit="1" customWidth="1"/>
    <col min="3" max="3" width="45.33203125" style="83" customWidth="1"/>
    <col min="4" max="4" width="13.16015625" style="83" bestFit="1" customWidth="1"/>
    <col min="5" max="7" width="9.16015625" style="0" customWidth="1"/>
    <col min="8" max="10" width="8.83203125" style="0" customWidth="1"/>
    <col min="11" max="11" width="22" style="0" customWidth="1"/>
    <col min="12" max="12" width="19.33203125" style="0" customWidth="1"/>
    <col min="13" max="13" width="9.33203125" style="0" customWidth="1"/>
    <col min="14" max="39" width="8.83203125" style="0" customWidth="1"/>
    <col min="40" max="40" width="10.5" style="0" customWidth="1"/>
  </cols>
  <sheetData>
    <row r="1" ht="20.25">
      <c r="A1" s="103" t="s">
        <v>0</v>
      </c>
    </row>
    <row r="2" ht="19.5" customHeight="1">
      <c r="D2" s="84" t="s">
        <v>1</v>
      </c>
    </row>
    <row r="3" spans="1:4" ht="28.5" customHeight="1">
      <c r="A3" s="85" t="s">
        <v>2</v>
      </c>
      <c r="B3" s="85"/>
      <c r="C3" s="85"/>
      <c r="D3" s="85"/>
    </row>
    <row r="4" spans="1:4" ht="15" customHeight="1">
      <c r="A4" s="86" t="s">
        <v>3</v>
      </c>
      <c r="D4" s="84" t="s">
        <v>4</v>
      </c>
    </row>
    <row r="5" spans="1:4" ht="16.5" customHeight="1">
      <c r="A5" s="87" t="s">
        <v>5</v>
      </c>
      <c r="B5" s="88"/>
      <c r="C5" s="55" t="s">
        <v>6</v>
      </c>
      <c r="D5" s="55"/>
    </row>
    <row r="6" spans="1:4" ht="15.75" customHeight="1">
      <c r="A6" s="89" t="s">
        <v>7</v>
      </c>
      <c r="B6" s="89" t="s">
        <v>8</v>
      </c>
      <c r="C6" s="89" t="s">
        <v>7</v>
      </c>
      <c r="D6" s="90" t="s">
        <v>8</v>
      </c>
    </row>
    <row r="7" spans="1:4" s="34" customFormat="1" ht="15.75" customHeight="1">
      <c r="A7" s="91" t="s">
        <v>9</v>
      </c>
      <c r="B7" s="92">
        <v>1587.62</v>
      </c>
      <c r="C7" s="104" t="s">
        <v>10</v>
      </c>
      <c r="D7" s="93">
        <f>D8+D12</f>
        <v>1634.08</v>
      </c>
    </row>
    <row r="8" spans="1:4" s="34" customFormat="1" ht="15.75" customHeight="1">
      <c r="A8" s="91" t="s">
        <v>11</v>
      </c>
      <c r="B8" s="92">
        <v>1587.62</v>
      </c>
      <c r="C8" s="50" t="s">
        <v>12</v>
      </c>
      <c r="D8" s="93">
        <f>D9+D10+D11</f>
        <v>1579.08</v>
      </c>
    </row>
    <row r="9" spans="1:4" s="34" customFormat="1" ht="15.75" customHeight="1">
      <c r="A9" s="91" t="s">
        <v>13</v>
      </c>
      <c r="B9" s="92"/>
      <c r="C9" s="50" t="s">
        <v>14</v>
      </c>
      <c r="D9" s="93">
        <f>1168.38+86.91</f>
        <v>1255.29</v>
      </c>
    </row>
    <row r="10" spans="1:4" s="34" customFormat="1" ht="15.75" customHeight="1">
      <c r="A10" s="97" t="s">
        <v>15</v>
      </c>
      <c r="B10" s="92"/>
      <c r="C10" s="50" t="s">
        <v>16</v>
      </c>
      <c r="D10" s="93">
        <f>187.4+19.76</f>
        <v>207.16</v>
      </c>
    </row>
    <row r="11" spans="1:4" s="34" customFormat="1" ht="15.75" customHeight="1">
      <c r="A11" s="91" t="s">
        <v>17</v>
      </c>
      <c r="B11" s="95"/>
      <c r="C11" s="50" t="s">
        <v>18</v>
      </c>
      <c r="D11" s="93">
        <f>91+25.63</f>
        <v>116.63</v>
      </c>
    </row>
    <row r="12" spans="1:4" s="34" customFormat="1" ht="15.75" customHeight="1">
      <c r="A12" s="91" t="s">
        <v>19</v>
      </c>
      <c r="B12" s="95"/>
      <c r="C12" s="50" t="s">
        <v>20</v>
      </c>
      <c r="D12" s="93">
        <v>55</v>
      </c>
    </row>
    <row r="13" spans="1:4" s="34" customFormat="1" ht="15.75" customHeight="1">
      <c r="A13" s="91" t="s">
        <v>21</v>
      </c>
      <c r="B13" s="92"/>
      <c r="C13" s="50" t="s">
        <v>22</v>
      </c>
      <c r="D13" s="93">
        <v>55</v>
      </c>
    </row>
    <row r="14" spans="1:4" ht="15.75" customHeight="1">
      <c r="A14" s="91" t="s">
        <v>23</v>
      </c>
      <c r="B14" s="96"/>
      <c r="C14" s="50" t="s">
        <v>24</v>
      </c>
      <c r="D14" s="93">
        <f>D15</f>
        <v>120.48</v>
      </c>
    </row>
    <row r="15" spans="1:4" ht="15.75" customHeight="1">
      <c r="A15" s="94"/>
      <c r="B15" s="96"/>
      <c r="C15" s="50" t="s">
        <v>25</v>
      </c>
      <c r="D15" s="93">
        <f>D16+D17</f>
        <v>120.48</v>
      </c>
    </row>
    <row r="16" spans="1:4" ht="15.75" customHeight="1">
      <c r="A16" s="97"/>
      <c r="B16" s="98"/>
      <c r="C16" s="50" t="s">
        <v>26</v>
      </c>
      <c r="D16" s="93">
        <f>57.23+28.6</f>
        <v>85.83</v>
      </c>
    </row>
    <row r="17" spans="1:4" ht="15.75" customHeight="1">
      <c r="A17" s="97"/>
      <c r="B17" s="98"/>
      <c r="C17" s="50" t="s">
        <v>27</v>
      </c>
      <c r="D17" s="93">
        <f>28.61+6.04</f>
        <v>34.65</v>
      </c>
    </row>
    <row r="18" spans="1:4" ht="15.75" customHeight="1">
      <c r="A18" s="94"/>
      <c r="B18" s="98"/>
      <c r="C18" s="99"/>
      <c r="D18" s="100"/>
    </row>
    <row r="19" spans="1:4" ht="17.25" customHeight="1">
      <c r="A19" s="97"/>
      <c r="B19" s="98"/>
      <c r="C19" s="99">
        <v>0</v>
      </c>
      <c r="D19" s="100"/>
    </row>
    <row r="20" spans="1:4" s="34" customFormat="1" ht="17.25" customHeight="1">
      <c r="A20" s="43" t="s">
        <v>28</v>
      </c>
      <c r="B20" s="92">
        <f>B7+B10+B11+B12+B13</f>
        <v>1587.62</v>
      </c>
      <c r="C20" s="102" t="s">
        <v>29</v>
      </c>
      <c r="D20" s="92">
        <f>D7+D14</f>
        <v>1754.56</v>
      </c>
    </row>
    <row r="21" spans="1:4" s="34" customFormat="1" ht="15.75" customHeight="1">
      <c r="A21" s="91" t="s">
        <v>30</v>
      </c>
      <c r="B21" s="92"/>
      <c r="C21" s="105" t="s">
        <v>31</v>
      </c>
      <c r="D21" s="92"/>
    </row>
    <row r="22" spans="1:4" s="34" customFormat="1" ht="15.75" customHeight="1">
      <c r="A22" s="91" t="s">
        <v>32</v>
      </c>
      <c r="B22" s="92"/>
      <c r="C22" s="105" t="s">
        <v>33</v>
      </c>
      <c r="D22" s="92"/>
    </row>
    <row r="23" spans="1:4" s="34" customFormat="1" ht="15.75" customHeight="1">
      <c r="A23" s="91" t="s">
        <v>34</v>
      </c>
      <c r="B23" s="92"/>
      <c r="C23" s="106"/>
      <c r="D23" s="96"/>
    </row>
    <row r="24" spans="1:4" s="34" customFormat="1" ht="15.75" customHeight="1">
      <c r="A24" s="91" t="s">
        <v>35</v>
      </c>
      <c r="B24" s="92">
        <v>166.94</v>
      </c>
      <c r="C24" s="105" t="s">
        <v>36</v>
      </c>
      <c r="D24" s="107"/>
    </row>
    <row r="25" spans="1:4" s="34" customFormat="1" ht="15.75" customHeight="1">
      <c r="A25" s="108" t="s">
        <v>37</v>
      </c>
      <c r="B25" s="92">
        <v>166.94</v>
      </c>
      <c r="C25" s="106"/>
      <c r="D25" s="96"/>
    </row>
    <row r="26" spans="1:4" s="34" customFormat="1" ht="15.75" customHeight="1">
      <c r="A26" s="109" t="s">
        <v>38</v>
      </c>
      <c r="B26" s="96"/>
      <c r="C26" s="106"/>
      <c r="D26" s="96"/>
    </row>
    <row r="27" spans="1:4" ht="15.75" customHeight="1">
      <c r="A27" s="109"/>
      <c r="B27" s="92"/>
      <c r="C27" s="106"/>
      <c r="D27" s="98"/>
    </row>
    <row r="28" spans="1:4" s="34" customFormat="1" ht="15.75" customHeight="1">
      <c r="A28" s="43" t="s">
        <v>39</v>
      </c>
      <c r="B28" s="92">
        <f>B20+B21+B22+B23+B24</f>
        <v>1754.56</v>
      </c>
      <c r="C28" s="43" t="s">
        <v>40</v>
      </c>
      <c r="D28" s="92">
        <f>D20+D24</f>
        <v>1754.56</v>
      </c>
    </row>
    <row r="29" ht="19.5" customHeight="1"/>
    <row r="30" ht="19.5" customHeight="1"/>
    <row r="31" ht="19.5" customHeight="1"/>
  </sheetData>
  <sheetProtection formatCells="0" formatColumns="0" formatRows="0"/>
  <mergeCells count="2">
    <mergeCell ref="A3:D3"/>
    <mergeCell ref="C5:D5"/>
  </mergeCells>
  <printOptions horizontalCentered="1"/>
  <pageMargins left="0.588888888888889" right="0.588888888888889" top="0.7888888888888891" bottom="0.7888888888888891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showGridLines="0" showZeros="0" workbookViewId="0" topLeftCell="A1">
      <selection activeCell="D16" sqref="D16"/>
    </sheetView>
  </sheetViews>
  <sheetFormatPr defaultColWidth="9.16015625" defaultRowHeight="11.25"/>
  <cols>
    <col min="1" max="1" width="38.33203125" style="83" customWidth="1"/>
    <col min="2" max="2" width="9" style="83" bestFit="1" customWidth="1"/>
    <col min="3" max="3" width="44.33203125" style="83" customWidth="1"/>
    <col min="4" max="4" width="13.16015625" style="83" bestFit="1" customWidth="1"/>
    <col min="5" max="7" width="9.16015625" style="0" customWidth="1"/>
    <col min="8" max="10" width="8.83203125" style="0" customWidth="1"/>
    <col min="11" max="11" width="22" style="0" customWidth="1"/>
    <col min="12" max="12" width="19.33203125" style="0" customWidth="1"/>
    <col min="13" max="13" width="9.33203125" style="0" customWidth="1"/>
    <col min="14" max="39" width="8.83203125" style="0" customWidth="1"/>
    <col min="40" max="40" width="10.5" style="0" customWidth="1"/>
  </cols>
  <sheetData>
    <row r="1" ht="19.5" customHeight="1">
      <c r="D1" s="84" t="s">
        <v>41</v>
      </c>
    </row>
    <row r="2" spans="1:4" ht="28.5" customHeight="1">
      <c r="A2" s="85" t="s">
        <v>42</v>
      </c>
      <c r="B2" s="85"/>
      <c r="C2" s="85"/>
      <c r="D2" s="85"/>
    </row>
    <row r="3" spans="1:4" ht="15" customHeight="1">
      <c r="A3" s="86" t="s">
        <v>3</v>
      </c>
      <c r="D3" s="84" t="s">
        <v>4</v>
      </c>
    </row>
    <row r="4" spans="1:4" ht="16.5" customHeight="1">
      <c r="A4" s="87" t="s">
        <v>5</v>
      </c>
      <c r="B4" s="88"/>
      <c r="C4" s="55" t="s">
        <v>6</v>
      </c>
      <c r="D4" s="55"/>
    </row>
    <row r="5" spans="1:4" ht="15.75" customHeight="1">
      <c r="A5" s="89" t="s">
        <v>7</v>
      </c>
      <c r="B5" s="89" t="s">
        <v>8</v>
      </c>
      <c r="C5" s="89" t="s">
        <v>7</v>
      </c>
      <c r="D5" s="90" t="s">
        <v>8</v>
      </c>
    </row>
    <row r="6" spans="1:4" s="34" customFormat="1" ht="15.75" customHeight="1">
      <c r="A6" s="91" t="s">
        <v>9</v>
      </c>
      <c r="B6" s="92">
        <v>1587.62</v>
      </c>
      <c r="C6" s="50" t="s">
        <v>10</v>
      </c>
      <c r="D6" s="93">
        <f>D7+D11</f>
        <v>1501.78</v>
      </c>
    </row>
    <row r="7" spans="1:4" s="34" customFormat="1" ht="15.75" customHeight="1">
      <c r="A7" s="91" t="s">
        <v>11</v>
      </c>
      <c r="B7" s="92">
        <v>1587.62</v>
      </c>
      <c r="C7" s="50" t="s">
        <v>12</v>
      </c>
      <c r="D7" s="93">
        <f>D8+D9+D10</f>
        <v>1446.78</v>
      </c>
    </row>
    <row r="8" spans="1:4" s="34" customFormat="1" ht="15.75" customHeight="1">
      <c r="A8" s="91" t="s">
        <v>13</v>
      </c>
      <c r="B8" s="92"/>
      <c r="C8" s="50" t="s">
        <v>14</v>
      </c>
      <c r="D8" s="93">
        <v>1168.38</v>
      </c>
    </row>
    <row r="9" spans="1:4" ht="15.75" customHeight="1">
      <c r="A9" s="91"/>
      <c r="B9" s="92"/>
      <c r="C9" s="50" t="s">
        <v>16</v>
      </c>
      <c r="D9" s="93">
        <v>187.4</v>
      </c>
    </row>
    <row r="10" spans="1:4" ht="15.75" customHeight="1">
      <c r="A10" s="94"/>
      <c r="B10" s="95"/>
      <c r="C10" s="50" t="s">
        <v>18</v>
      </c>
      <c r="D10" s="93">
        <v>91</v>
      </c>
    </row>
    <row r="11" spans="1:4" ht="15.75" customHeight="1">
      <c r="A11" s="94"/>
      <c r="B11" s="95"/>
      <c r="C11" s="50" t="s">
        <v>20</v>
      </c>
      <c r="D11" s="93">
        <v>55</v>
      </c>
    </row>
    <row r="12" spans="1:4" ht="15.75" customHeight="1">
      <c r="A12" s="94"/>
      <c r="B12" s="92"/>
      <c r="C12" s="50" t="s">
        <v>22</v>
      </c>
      <c r="D12" s="93">
        <v>55</v>
      </c>
    </row>
    <row r="13" spans="1:4" ht="15.75" customHeight="1">
      <c r="A13" s="94"/>
      <c r="B13" s="96"/>
      <c r="C13" s="50" t="s">
        <v>24</v>
      </c>
      <c r="D13" s="93">
        <f>D14</f>
        <v>85.84</v>
      </c>
    </row>
    <row r="14" spans="1:4" ht="15.75" customHeight="1">
      <c r="A14" s="94"/>
      <c r="B14" s="96"/>
      <c r="C14" s="50" t="s">
        <v>25</v>
      </c>
      <c r="D14" s="93">
        <f>D15+D16</f>
        <v>85.84</v>
      </c>
    </row>
    <row r="15" spans="1:4" ht="15.75" customHeight="1">
      <c r="A15" s="97"/>
      <c r="B15" s="98"/>
      <c r="C15" s="50" t="s">
        <v>26</v>
      </c>
      <c r="D15" s="93">
        <v>57.23</v>
      </c>
    </row>
    <row r="16" spans="1:4" ht="15.75" customHeight="1">
      <c r="A16" s="97"/>
      <c r="B16" s="98"/>
      <c r="C16" s="50" t="s">
        <v>27</v>
      </c>
      <c r="D16" s="93">
        <v>28.61</v>
      </c>
    </row>
    <row r="17" spans="1:4" ht="15.75" customHeight="1">
      <c r="A17" s="97"/>
      <c r="B17" s="98"/>
      <c r="C17" s="99">
        <v>0</v>
      </c>
      <c r="D17" s="100"/>
    </row>
    <row r="18" spans="1:4" ht="17.25" customHeight="1">
      <c r="A18" s="101" t="s">
        <v>28</v>
      </c>
      <c r="B18" s="92">
        <f>B6</f>
        <v>1587.62</v>
      </c>
      <c r="C18" s="102" t="s">
        <v>29</v>
      </c>
      <c r="D18" s="92">
        <f>D6+D13</f>
        <v>1587.62</v>
      </c>
    </row>
    <row r="19" spans="1:4" ht="15.75" customHeight="1">
      <c r="A19"/>
      <c r="B19"/>
      <c r="C19"/>
      <c r="D19"/>
    </row>
    <row r="20" spans="1:4" ht="15.75" customHeight="1">
      <c r="A20"/>
      <c r="B20"/>
      <c r="C20"/>
      <c r="D20"/>
    </row>
    <row r="21" spans="1:4" ht="15.75" customHeight="1">
      <c r="A21"/>
      <c r="B21"/>
      <c r="C21"/>
      <c r="D21"/>
    </row>
    <row r="22" spans="1:4" ht="15.75" customHeight="1">
      <c r="A22"/>
      <c r="B22"/>
      <c r="C22"/>
      <c r="D22"/>
    </row>
    <row r="23" spans="1:4" ht="15.75" customHeight="1">
      <c r="A23"/>
      <c r="B23"/>
      <c r="C23"/>
      <c r="D23"/>
    </row>
    <row r="24" spans="1:4" ht="15.75" customHeight="1">
      <c r="A24"/>
      <c r="B24"/>
      <c r="C24"/>
      <c r="D24"/>
    </row>
    <row r="25" spans="1:4" ht="15.75" customHeight="1">
      <c r="A25"/>
      <c r="B25"/>
      <c r="C25"/>
      <c r="D25"/>
    </row>
    <row r="26" spans="1:4" ht="15.75" customHeight="1">
      <c r="A26"/>
      <c r="B26"/>
      <c r="C26"/>
      <c r="D26"/>
    </row>
    <row r="27" ht="19.5" customHeight="1"/>
    <row r="28" ht="19.5" customHeight="1"/>
    <row r="29" ht="19.5" customHeight="1"/>
  </sheetData>
  <sheetProtection formatCells="0" formatColumns="0" formatRows="0"/>
  <mergeCells count="2">
    <mergeCell ref="A2:D2"/>
    <mergeCell ref="C4:D4"/>
  </mergeCells>
  <printOptions horizontalCentered="1"/>
  <pageMargins left="0.588888888888889" right="0.588888888888889" top="0.7888888888888891" bottom="0.7888888888888891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workbookViewId="0" topLeftCell="A1">
      <selection activeCell="B26" sqref="B26"/>
    </sheetView>
  </sheetViews>
  <sheetFormatPr defaultColWidth="9.16015625" defaultRowHeight="11.25"/>
  <cols>
    <col min="1" max="1" width="19" style="0" customWidth="1"/>
    <col min="2" max="2" width="41" style="0" customWidth="1"/>
    <col min="3" max="4" width="11.5" style="0" bestFit="1" customWidth="1"/>
    <col min="5" max="5" width="10.66015625" style="0" bestFit="1" customWidth="1"/>
    <col min="6" max="6" width="18.5" style="0" customWidth="1"/>
    <col min="7" max="11" width="19.5" style="0" customWidth="1"/>
  </cols>
  <sheetData>
    <row r="1" spans="1:11" ht="19.5" customHeight="1">
      <c r="A1" s="66"/>
      <c r="B1" s="66"/>
      <c r="C1" s="36"/>
      <c r="D1" s="36"/>
      <c r="E1" s="36"/>
      <c r="F1" s="37" t="s">
        <v>43</v>
      </c>
      <c r="G1" s="67"/>
      <c r="H1" s="67"/>
      <c r="I1" s="67"/>
      <c r="J1" s="67"/>
      <c r="K1" s="67"/>
    </row>
    <row r="2" spans="1:11" ht="24" customHeight="1">
      <c r="A2" s="38" t="s">
        <v>44</v>
      </c>
      <c r="B2" s="38"/>
      <c r="C2" s="52"/>
      <c r="D2" s="52"/>
      <c r="E2" s="52"/>
      <c r="F2" s="52"/>
      <c r="G2" s="68"/>
      <c r="H2" s="68"/>
      <c r="I2" s="68"/>
      <c r="J2" s="67"/>
      <c r="K2" s="67"/>
    </row>
    <row r="3" spans="1:11" ht="19.5" customHeight="1">
      <c r="A3" s="69" t="s">
        <v>3</v>
      </c>
      <c r="B3" s="70"/>
      <c r="C3" s="40"/>
      <c r="D3" s="40"/>
      <c r="E3" s="40"/>
      <c r="F3" s="42" t="s">
        <v>4</v>
      </c>
      <c r="G3" s="67"/>
      <c r="H3" s="67"/>
      <c r="I3" s="67"/>
      <c r="J3" s="67"/>
      <c r="K3" s="67"/>
    </row>
    <row r="4" spans="1:11" ht="19.5" customHeight="1">
      <c r="A4" s="44" t="s">
        <v>45</v>
      </c>
      <c r="B4" s="44" t="s">
        <v>46</v>
      </c>
      <c r="C4" s="44" t="s">
        <v>47</v>
      </c>
      <c r="D4" s="44" t="s">
        <v>48</v>
      </c>
      <c r="E4" s="44" t="s">
        <v>49</v>
      </c>
      <c r="F4" s="44" t="s">
        <v>50</v>
      </c>
      <c r="G4" s="67"/>
      <c r="H4" s="67"/>
      <c r="I4" s="67"/>
      <c r="J4" s="67"/>
      <c r="K4" s="67"/>
    </row>
    <row r="5" spans="1:11" ht="50.25" customHeight="1">
      <c r="A5" s="44"/>
      <c r="B5" s="44"/>
      <c r="C5" s="44"/>
      <c r="D5" s="44"/>
      <c r="E5" s="44"/>
      <c r="F5" s="44"/>
      <c r="G5" s="66"/>
      <c r="H5" s="51"/>
      <c r="I5" s="51"/>
      <c r="J5" s="51"/>
      <c r="K5" s="51"/>
    </row>
    <row r="6" spans="1:11" s="34" customFormat="1" ht="15.75" customHeight="1">
      <c r="A6" s="72"/>
      <c r="B6" s="73" t="s">
        <v>51</v>
      </c>
      <c r="C6" s="48">
        <f>C7+C15</f>
        <v>1587.62</v>
      </c>
      <c r="D6" s="48">
        <v>1254.22</v>
      </c>
      <c r="E6" s="48">
        <v>333.4</v>
      </c>
      <c r="F6" s="80"/>
      <c r="G6" s="35"/>
      <c r="H6" s="35"/>
      <c r="I6" s="35"/>
      <c r="J6" s="35"/>
      <c r="K6" s="35"/>
    </row>
    <row r="7" spans="1:11" ht="15.75" customHeight="1">
      <c r="A7" s="50" t="s">
        <v>52</v>
      </c>
      <c r="B7" s="81" t="s">
        <v>10</v>
      </c>
      <c r="C7" s="48">
        <f>C8+C12</f>
        <v>1501.78</v>
      </c>
      <c r="D7" s="48">
        <v>1168.38</v>
      </c>
      <c r="E7" s="48">
        <v>333.4</v>
      </c>
      <c r="F7" s="80"/>
      <c r="G7" s="35"/>
      <c r="H7" s="67"/>
      <c r="I7" s="67"/>
      <c r="J7" s="67"/>
      <c r="K7" s="67"/>
    </row>
    <row r="8" spans="1:11" ht="15.75" customHeight="1">
      <c r="A8" s="50" t="s">
        <v>53</v>
      </c>
      <c r="B8" s="81" t="s">
        <v>12</v>
      </c>
      <c r="C8" s="48">
        <f>C9+C10+C11</f>
        <v>1446.78</v>
      </c>
      <c r="D8" s="48">
        <v>1168.38</v>
      </c>
      <c r="E8" s="48">
        <v>278.4</v>
      </c>
      <c r="F8" s="80"/>
      <c r="G8" s="35"/>
      <c r="H8" s="67"/>
      <c r="I8" s="67"/>
      <c r="J8" s="67"/>
      <c r="K8" s="67"/>
    </row>
    <row r="9" spans="1:11" ht="15.75" customHeight="1">
      <c r="A9" s="50" t="s">
        <v>54</v>
      </c>
      <c r="B9" s="81" t="s">
        <v>14</v>
      </c>
      <c r="C9" s="48">
        <v>1168.38</v>
      </c>
      <c r="D9" s="48">
        <v>1168.38</v>
      </c>
      <c r="E9" s="82"/>
      <c r="F9" s="80"/>
      <c r="G9" s="35"/>
      <c r="H9" s="67"/>
      <c r="I9" s="67"/>
      <c r="J9" s="67"/>
      <c r="K9" s="67"/>
    </row>
    <row r="10" spans="1:11" ht="15.75" customHeight="1">
      <c r="A10" s="50" t="s">
        <v>55</v>
      </c>
      <c r="B10" s="81" t="s">
        <v>16</v>
      </c>
      <c r="C10" s="48">
        <v>187.4</v>
      </c>
      <c r="D10" s="82"/>
      <c r="E10" s="48">
        <v>187.4</v>
      </c>
      <c r="F10" s="80"/>
      <c r="G10" s="67"/>
      <c r="H10" s="67"/>
      <c r="I10" s="67"/>
      <c r="J10" s="67"/>
      <c r="K10" s="67"/>
    </row>
    <row r="11" spans="1:11" ht="15.75" customHeight="1">
      <c r="A11" s="50" t="s">
        <v>56</v>
      </c>
      <c r="B11" s="81" t="s">
        <v>18</v>
      </c>
      <c r="C11" s="48">
        <v>91</v>
      </c>
      <c r="D11" s="82"/>
      <c r="E11" s="48">
        <v>91</v>
      </c>
      <c r="F11" s="80"/>
      <c r="G11" s="67"/>
      <c r="H11" s="67"/>
      <c r="I11" s="67"/>
      <c r="J11" s="67"/>
      <c r="K11" s="67"/>
    </row>
    <row r="12" spans="1:11" ht="12">
      <c r="A12" s="50" t="s">
        <v>57</v>
      </c>
      <c r="B12" s="81" t="s">
        <v>20</v>
      </c>
      <c r="C12" s="48">
        <v>55</v>
      </c>
      <c r="D12" s="82"/>
      <c r="E12" s="48">
        <v>55</v>
      </c>
      <c r="F12" s="80"/>
      <c r="G12" s="67"/>
      <c r="H12" s="67"/>
      <c r="I12" s="67"/>
      <c r="J12" s="67"/>
      <c r="K12" s="67"/>
    </row>
    <row r="13" spans="1:6" ht="15.75" customHeight="1">
      <c r="A13" s="50" t="s">
        <v>58</v>
      </c>
      <c r="B13" s="81" t="s">
        <v>22</v>
      </c>
      <c r="C13" s="48">
        <v>55</v>
      </c>
      <c r="D13" s="82"/>
      <c r="E13" s="48">
        <v>55</v>
      </c>
      <c r="F13" s="80"/>
    </row>
    <row r="14" spans="1:6" ht="15.75" customHeight="1">
      <c r="A14" s="50" t="s">
        <v>59</v>
      </c>
      <c r="B14" s="81" t="s">
        <v>24</v>
      </c>
      <c r="C14" s="48">
        <f>C15</f>
        <v>85.84</v>
      </c>
      <c r="D14" s="48">
        <f>D15</f>
        <v>85.84</v>
      </c>
      <c r="E14" s="82"/>
      <c r="F14" s="80"/>
    </row>
    <row r="15" spans="1:6" ht="15.75" customHeight="1">
      <c r="A15" s="50" t="s">
        <v>60</v>
      </c>
      <c r="B15" s="81" t="s">
        <v>25</v>
      </c>
      <c r="C15" s="48">
        <f>C16+C17</f>
        <v>85.84</v>
      </c>
      <c r="D15" s="48">
        <f>D16+D17</f>
        <v>85.84</v>
      </c>
      <c r="E15" s="82"/>
      <c r="F15" s="80"/>
    </row>
    <row r="16" spans="1:6" ht="15.75" customHeight="1">
      <c r="A16" s="50" t="s">
        <v>61</v>
      </c>
      <c r="B16" s="81" t="s">
        <v>26</v>
      </c>
      <c r="C16" s="48">
        <v>57.23</v>
      </c>
      <c r="D16" s="48">
        <v>57.23</v>
      </c>
      <c r="E16" s="82"/>
      <c r="F16" s="80"/>
    </row>
    <row r="17" spans="1:6" ht="15.75" customHeight="1">
      <c r="A17" s="50" t="s">
        <v>62</v>
      </c>
      <c r="B17" s="81" t="s">
        <v>27</v>
      </c>
      <c r="C17" s="48">
        <v>28.61</v>
      </c>
      <c r="D17" s="48">
        <v>28.61</v>
      </c>
      <c r="E17" s="82"/>
      <c r="F17" s="80"/>
    </row>
  </sheetData>
  <sheetProtection formatCells="0" formatColumns="0" formatRows="0"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75" right="0.75" top="1.37916666666667" bottom="0.979166666666667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1:K12"/>
  <sheetViews>
    <sheetView showGridLines="0" showZeros="0" workbookViewId="0" topLeftCell="A1">
      <selection activeCell="A3" sqref="A3"/>
    </sheetView>
  </sheetViews>
  <sheetFormatPr defaultColWidth="9.16015625" defaultRowHeight="11.25"/>
  <cols>
    <col min="1" max="1" width="19" style="0" customWidth="1"/>
    <col min="2" max="2" width="38.5" style="0" customWidth="1"/>
    <col min="3" max="5" width="22.83203125" style="0" customWidth="1"/>
    <col min="6" max="6" width="18.5" style="0" customWidth="1"/>
    <col min="7" max="11" width="19.5" style="0" customWidth="1"/>
  </cols>
  <sheetData>
    <row r="1" spans="1:11" ht="19.5" customHeight="1">
      <c r="A1" s="66"/>
      <c r="B1" s="66"/>
      <c r="C1" s="36"/>
      <c r="D1" s="36"/>
      <c r="E1" s="36"/>
      <c r="F1" s="37" t="s">
        <v>63</v>
      </c>
      <c r="G1" s="67"/>
      <c r="H1" s="67"/>
      <c r="I1" s="67"/>
      <c r="J1" s="67"/>
      <c r="K1" s="67"/>
    </row>
    <row r="2" spans="1:11" ht="24" customHeight="1">
      <c r="A2" s="38" t="s">
        <v>64</v>
      </c>
      <c r="B2" s="38"/>
      <c r="C2" s="52"/>
      <c r="D2" s="52"/>
      <c r="E2" s="52"/>
      <c r="F2" s="52"/>
      <c r="G2" s="68"/>
      <c r="H2" s="68"/>
      <c r="I2" s="68"/>
      <c r="J2" s="67"/>
      <c r="K2" s="67"/>
    </row>
    <row r="3" spans="1:11" ht="19.5" customHeight="1">
      <c r="A3" s="69" t="s">
        <v>3</v>
      </c>
      <c r="B3" s="70"/>
      <c r="C3" s="40"/>
      <c r="D3" s="40"/>
      <c r="E3" s="40"/>
      <c r="F3" s="42" t="s">
        <v>4</v>
      </c>
      <c r="G3" s="67"/>
      <c r="H3" s="67"/>
      <c r="I3" s="67"/>
      <c r="J3" s="67"/>
      <c r="K3" s="67"/>
    </row>
    <row r="4" spans="1:11" ht="19.5" customHeight="1">
      <c r="A4" s="44" t="s">
        <v>45</v>
      </c>
      <c r="B4" s="44" t="s">
        <v>46</v>
      </c>
      <c r="C4" s="44" t="s">
        <v>47</v>
      </c>
      <c r="D4" s="44" t="s">
        <v>48</v>
      </c>
      <c r="E4" s="44" t="s">
        <v>49</v>
      </c>
      <c r="F4" s="44" t="s">
        <v>50</v>
      </c>
      <c r="G4" s="67"/>
      <c r="H4" s="67"/>
      <c r="I4" s="67"/>
      <c r="J4" s="67"/>
      <c r="K4" s="67"/>
    </row>
    <row r="5" spans="1:11" ht="50.25" customHeight="1">
      <c r="A5" s="44"/>
      <c r="B5" s="44"/>
      <c r="C5" s="44"/>
      <c r="D5" s="44"/>
      <c r="E5" s="44"/>
      <c r="F5" s="44"/>
      <c r="G5" s="66"/>
      <c r="H5" s="51"/>
      <c r="I5" s="51"/>
      <c r="J5" s="51"/>
      <c r="K5" s="51"/>
    </row>
    <row r="6" spans="1:11" s="34" customFormat="1" ht="15.75" customHeight="1">
      <c r="A6" s="72"/>
      <c r="B6" s="73" t="s">
        <v>51</v>
      </c>
      <c r="C6" s="77" t="s">
        <v>65</v>
      </c>
      <c r="D6" s="77" t="s">
        <v>65</v>
      </c>
      <c r="E6" s="77" t="s">
        <v>65</v>
      </c>
      <c r="F6" s="78"/>
      <c r="G6" s="35"/>
      <c r="H6" s="35"/>
      <c r="I6" s="35"/>
      <c r="J6" s="35"/>
      <c r="K6" s="35"/>
    </row>
    <row r="7" spans="1:11" ht="15.75" customHeight="1">
      <c r="A7" s="72" t="s">
        <v>66</v>
      </c>
      <c r="B7" s="73" t="s">
        <v>67</v>
      </c>
      <c r="C7" s="77" t="s">
        <v>65</v>
      </c>
      <c r="D7" s="77" t="s">
        <v>65</v>
      </c>
      <c r="E7" s="77" t="s">
        <v>65</v>
      </c>
      <c r="F7" s="78"/>
      <c r="G7" s="35"/>
      <c r="H7" s="67"/>
      <c r="I7" s="67"/>
      <c r="J7" s="67"/>
      <c r="K7" s="67"/>
    </row>
    <row r="8" spans="1:11" ht="24">
      <c r="A8" s="72" t="s">
        <v>68</v>
      </c>
      <c r="B8" s="73" t="s">
        <v>69</v>
      </c>
      <c r="C8" s="77" t="s">
        <v>65</v>
      </c>
      <c r="D8" s="77" t="s">
        <v>65</v>
      </c>
      <c r="E8" s="77" t="s">
        <v>65</v>
      </c>
      <c r="F8" s="78"/>
      <c r="G8" s="35"/>
      <c r="H8" s="67"/>
      <c r="I8" s="67"/>
      <c r="J8" s="67"/>
      <c r="K8" s="67"/>
    </row>
    <row r="9" spans="1:11" ht="15.75" customHeight="1">
      <c r="A9" s="72" t="s">
        <v>70</v>
      </c>
      <c r="B9" s="73" t="s">
        <v>71</v>
      </c>
      <c r="C9" s="77" t="s">
        <v>65</v>
      </c>
      <c r="D9" s="77" t="s">
        <v>65</v>
      </c>
      <c r="E9" s="77" t="s">
        <v>65</v>
      </c>
      <c r="F9" s="78"/>
      <c r="G9" s="35"/>
      <c r="H9" s="67"/>
      <c r="I9" s="67"/>
      <c r="J9" s="67"/>
      <c r="K9" s="67"/>
    </row>
    <row r="10" spans="1:11" ht="19.5" customHeight="1">
      <c r="A10" s="67"/>
      <c r="B10" s="35"/>
      <c r="C10" s="36"/>
      <c r="D10" s="36"/>
      <c r="E10" s="79"/>
      <c r="F10" s="36"/>
      <c r="G10" s="67"/>
      <c r="H10" s="67"/>
      <c r="I10" s="67"/>
      <c r="J10" s="67"/>
      <c r="K10" s="67"/>
    </row>
    <row r="11" spans="1:11" ht="19.5" customHeight="1">
      <c r="A11" s="67"/>
      <c r="B11" s="67"/>
      <c r="C11" s="79"/>
      <c r="D11" s="36"/>
      <c r="E11" s="36"/>
      <c r="F11" s="36"/>
      <c r="G11" s="67"/>
      <c r="H11" s="67"/>
      <c r="I11" s="67"/>
      <c r="J11" s="67"/>
      <c r="K11" s="67"/>
    </row>
    <row r="12" spans="1:11" ht="19.5" customHeight="1">
      <c r="A12" s="67"/>
      <c r="B12" s="35"/>
      <c r="C12" s="36"/>
      <c r="D12" s="36"/>
      <c r="E12" s="36"/>
      <c r="F12" s="36"/>
      <c r="G12" s="67"/>
      <c r="H12" s="67"/>
      <c r="I12" s="67"/>
      <c r="J12" s="67"/>
      <c r="K12" s="67"/>
    </row>
  </sheetData>
  <sheetProtection formatCells="0" formatColumns="0" formatRows="0"/>
  <mergeCells count="6">
    <mergeCell ref="A4:A5"/>
    <mergeCell ref="B4:B5"/>
    <mergeCell ref="C4:C5"/>
    <mergeCell ref="D4:D5"/>
    <mergeCell ref="E4:E5"/>
    <mergeCell ref="F4:F5"/>
  </mergeCells>
  <printOptions horizontalCentered="1"/>
  <pageMargins left="0.75" right="0.75" top="1.37916666666667" bottom="0.979166666666667" header="0" footer="0"/>
  <pageSetup horizontalDpi="1200" verticalDpi="12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showGridLines="0" showZeros="0" workbookViewId="0" topLeftCell="A1">
      <selection activeCell="C24" sqref="C24"/>
    </sheetView>
  </sheetViews>
  <sheetFormatPr defaultColWidth="9.16015625" defaultRowHeight="11.25"/>
  <cols>
    <col min="1" max="1" width="19" style="0" customWidth="1"/>
    <col min="2" max="2" width="54.66015625" style="0" customWidth="1"/>
    <col min="3" max="3" width="17" style="0" customWidth="1"/>
    <col min="4" max="8" width="19.5" style="0" customWidth="1"/>
  </cols>
  <sheetData>
    <row r="1" spans="1:8" ht="19.5" customHeight="1">
      <c r="A1" s="66"/>
      <c r="B1" s="66"/>
      <c r="C1" s="37" t="s">
        <v>72</v>
      </c>
      <c r="D1" s="67"/>
      <c r="E1" s="67"/>
      <c r="F1" s="67"/>
      <c r="G1" s="67"/>
      <c r="H1" s="67"/>
    </row>
    <row r="2" spans="1:8" ht="24" customHeight="1">
      <c r="A2" s="38" t="s">
        <v>73</v>
      </c>
      <c r="B2" s="38"/>
      <c r="C2" s="52"/>
      <c r="D2" s="68"/>
      <c r="E2" s="68"/>
      <c r="F2" s="68"/>
      <c r="G2" s="67"/>
      <c r="H2" s="67"/>
    </row>
    <row r="3" spans="1:8" ht="19.5" customHeight="1">
      <c r="A3" s="69" t="s">
        <v>3</v>
      </c>
      <c r="B3" s="70"/>
      <c r="C3" s="42" t="s">
        <v>4</v>
      </c>
      <c r="D3" s="67"/>
      <c r="E3" s="67"/>
      <c r="F3" s="67"/>
      <c r="G3" s="67"/>
      <c r="H3" s="67"/>
    </row>
    <row r="4" spans="1:8" ht="19.5" customHeight="1">
      <c r="A4" s="71" t="s">
        <v>74</v>
      </c>
      <c r="B4" s="71"/>
      <c r="C4" s="44" t="s">
        <v>75</v>
      </c>
      <c r="D4" s="67"/>
      <c r="E4" s="67"/>
      <c r="F4" s="67"/>
      <c r="G4" s="67"/>
      <c r="H4" s="67"/>
    </row>
    <row r="5" spans="1:8" ht="22.5" customHeight="1">
      <c r="A5" s="44" t="s">
        <v>45</v>
      </c>
      <c r="B5" s="44" t="s">
        <v>46</v>
      </c>
      <c r="C5" s="44"/>
      <c r="D5" s="66"/>
      <c r="E5" s="51"/>
      <c r="F5" s="51"/>
      <c r="G5" s="51"/>
      <c r="H5" s="51"/>
    </row>
    <row r="6" spans="1:8" s="34" customFormat="1" ht="15.75" customHeight="1">
      <c r="A6" s="72"/>
      <c r="B6" s="73" t="s">
        <v>51</v>
      </c>
      <c r="C6" s="74">
        <f>C7+C32</f>
        <v>1254.22</v>
      </c>
      <c r="D6" s="35"/>
      <c r="E6" s="35"/>
      <c r="F6" s="35"/>
      <c r="G6" s="35"/>
      <c r="H6" s="35"/>
    </row>
    <row r="7" spans="1:8" ht="15.75" customHeight="1">
      <c r="A7" s="50" t="s">
        <v>76</v>
      </c>
      <c r="B7" s="75" t="s">
        <v>77</v>
      </c>
      <c r="C7" s="76">
        <f>C8+C11+C18+C21+C22+C23+C24+C25+C26+C27+C30+C31</f>
        <v>1138.51</v>
      </c>
      <c r="D7" s="35"/>
      <c r="E7" s="67"/>
      <c r="F7" s="67"/>
      <c r="G7" s="67"/>
      <c r="H7" s="67"/>
    </row>
    <row r="8" spans="1:8" ht="15.75" customHeight="1">
      <c r="A8" s="50" t="s">
        <v>78</v>
      </c>
      <c r="B8" s="75" t="s">
        <v>79</v>
      </c>
      <c r="C8" s="76">
        <f>C9+C10</f>
        <v>158.75</v>
      </c>
      <c r="D8" s="35"/>
      <c r="E8" s="67"/>
      <c r="F8" s="67"/>
      <c r="G8" s="67"/>
      <c r="H8" s="67"/>
    </row>
    <row r="9" spans="1:8" ht="15.75" customHeight="1">
      <c r="A9" s="50" t="s">
        <v>80</v>
      </c>
      <c r="B9" s="75" t="s">
        <v>81</v>
      </c>
      <c r="C9" s="76">
        <v>66.48</v>
      </c>
      <c r="D9" s="35"/>
      <c r="E9" s="67"/>
      <c r="F9" s="67"/>
      <c r="G9" s="67"/>
      <c r="H9" s="67"/>
    </row>
    <row r="10" spans="1:8" ht="15.75" customHeight="1">
      <c r="A10" s="50" t="s">
        <v>82</v>
      </c>
      <c r="B10" s="75" t="s">
        <v>83</v>
      </c>
      <c r="C10" s="76">
        <v>92.27</v>
      </c>
      <c r="D10" s="67"/>
      <c r="E10" s="67"/>
      <c r="F10" s="67"/>
      <c r="G10" s="67"/>
      <c r="H10" s="67"/>
    </row>
    <row r="11" spans="1:8" ht="15.75" customHeight="1">
      <c r="A11" s="50" t="s">
        <v>84</v>
      </c>
      <c r="B11" s="75" t="s">
        <v>85</v>
      </c>
      <c r="C11" s="76">
        <f>SUM(C12:C17)</f>
        <v>264.77</v>
      </c>
      <c r="D11" s="67"/>
      <c r="E11" s="67"/>
      <c r="F11" s="67"/>
      <c r="G11" s="67"/>
      <c r="H11" s="67"/>
    </row>
    <row r="12" spans="1:8" ht="15.75" customHeight="1">
      <c r="A12" s="50" t="s">
        <v>86</v>
      </c>
      <c r="B12" s="75" t="s">
        <v>87</v>
      </c>
      <c r="C12" s="76">
        <v>88.08</v>
      </c>
      <c r="D12" s="67"/>
      <c r="E12" s="67"/>
      <c r="F12" s="67"/>
      <c r="G12" s="67"/>
      <c r="H12" s="67"/>
    </row>
    <row r="13" spans="1:3" ht="15.75" customHeight="1">
      <c r="A13" s="50" t="s">
        <v>88</v>
      </c>
      <c r="B13" s="75" t="s">
        <v>89</v>
      </c>
      <c r="C13" s="76">
        <v>47.61</v>
      </c>
    </row>
    <row r="14" spans="1:3" ht="15.75" customHeight="1">
      <c r="A14" s="50" t="s">
        <v>90</v>
      </c>
      <c r="B14" s="75" t="s">
        <v>91</v>
      </c>
      <c r="C14" s="76">
        <v>94.2</v>
      </c>
    </row>
    <row r="15" spans="1:3" ht="15.75" customHeight="1">
      <c r="A15" s="50" t="s">
        <v>92</v>
      </c>
      <c r="B15" s="75" t="s">
        <v>93</v>
      </c>
      <c r="C15" s="76">
        <v>15.84</v>
      </c>
    </row>
    <row r="16" spans="1:3" ht="15.75" customHeight="1">
      <c r="A16" s="50" t="s">
        <v>94</v>
      </c>
      <c r="B16" s="75" t="s">
        <v>95</v>
      </c>
      <c r="C16" s="76">
        <v>16.34</v>
      </c>
    </row>
    <row r="17" spans="1:3" ht="15.75" customHeight="1">
      <c r="A17" s="50" t="s">
        <v>96</v>
      </c>
      <c r="B17" s="75" t="s">
        <v>97</v>
      </c>
      <c r="C17" s="76">
        <v>2.7</v>
      </c>
    </row>
    <row r="18" spans="1:3" ht="15.75" customHeight="1">
      <c r="A18" s="50" t="s">
        <v>98</v>
      </c>
      <c r="B18" s="75" t="s">
        <v>99</v>
      </c>
      <c r="C18" s="76">
        <f>C19+C20</f>
        <v>374.25</v>
      </c>
    </row>
    <row r="19" spans="1:3" ht="15.75" customHeight="1">
      <c r="A19" s="50" t="s">
        <v>100</v>
      </c>
      <c r="B19" s="75" t="s">
        <v>101</v>
      </c>
      <c r="C19" s="76">
        <v>28.62</v>
      </c>
    </row>
    <row r="20" spans="1:3" ht="15.75" customHeight="1">
      <c r="A20" s="50" t="s">
        <v>102</v>
      </c>
      <c r="B20" s="75" t="s">
        <v>103</v>
      </c>
      <c r="C20" s="76">
        <v>345.63</v>
      </c>
    </row>
    <row r="21" spans="1:3" ht="15.75" customHeight="1">
      <c r="A21" s="50" t="s">
        <v>104</v>
      </c>
      <c r="B21" s="75" t="s">
        <v>105</v>
      </c>
      <c r="C21" s="76">
        <v>22.8</v>
      </c>
    </row>
    <row r="22" spans="1:3" ht="15.75" customHeight="1">
      <c r="A22" s="50" t="s">
        <v>106</v>
      </c>
      <c r="B22" s="75" t="s">
        <v>107</v>
      </c>
      <c r="C22" s="76">
        <v>18.81</v>
      </c>
    </row>
    <row r="23" spans="1:3" ht="15.75" customHeight="1">
      <c r="A23" s="50" t="s">
        <v>108</v>
      </c>
      <c r="B23" s="75" t="s">
        <v>109</v>
      </c>
      <c r="C23" s="76">
        <v>57.23</v>
      </c>
    </row>
    <row r="24" spans="1:3" ht="15.75" customHeight="1">
      <c r="A24" s="50" t="s">
        <v>110</v>
      </c>
      <c r="B24" s="75" t="s">
        <v>111</v>
      </c>
      <c r="C24" s="76">
        <v>28.61</v>
      </c>
    </row>
    <row r="25" spans="1:3" ht="15.75" customHeight="1">
      <c r="A25" s="50" t="s">
        <v>112</v>
      </c>
      <c r="B25" s="75" t="s">
        <v>113</v>
      </c>
      <c r="C25" s="76">
        <v>25.04</v>
      </c>
    </row>
    <row r="26" spans="1:3" ht="15.75" customHeight="1">
      <c r="A26" s="50" t="s">
        <v>114</v>
      </c>
      <c r="B26" s="75" t="s">
        <v>115</v>
      </c>
      <c r="C26" s="76">
        <v>2.78</v>
      </c>
    </row>
    <row r="27" spans="1:3" ht="15.75" customHeight="1">
      <c r="A27" s="50" t="s">
        <v>116</v>
      </c>
      <c r="B27" s="75" t="s">
        <v>117</v>
      </c>
      <c r="C27" s="76">
        <f>C28+C29</f>
        <v>1.21</v>
      </c>
    </row>
    <row r="28" spans="1:3" ht="15.75" customHeight="1">
      <c r="A28" s="50" t="s">
        <v>118</v>
      </c>
      <c r="B28" s="75" t="s">
        <v>119</v>
      </c>
      <c r="C28" s="76">
        <v>0.49</v>
      </c>
    </row>
    <row r="29" spans="1:3" ht="15.75" customHeight="1">
      <c r="A29" s="50" t="s">
        <v>120</v>
      </c>
      <c r="B29" s="75" t="s">
        <v>121</v>
      </c>
      <c r="C29" s="76">
        <v>0.72</v>
      </c>
    </row>
    <row r="30" spans="1:3" ht="15.75" customHeight="1">
      <c r="A30" s="50" t="s">
        <v>122</v>
      </c>
      <c r="B30" s="75" t="s">
        <v>123</v>
      </c>
      <c r="C30" s="76">
        <v>87.68</v>
      </c>
    </row>
    <row r="31" spans="1:3" ht="15.75" customHeight="1">
      <c r="A31" s="50" t="s">
        <v>124</v>
      </c>
      <c r="B31" s="75" t="s">
        <v>125</v>
      </c>
      <c r="C31" s="76">
        <v>96.58</v>
      </c>
    </row>
    <row r="32" spans="1:3" ht="15.75" customHeight="1">
      <c r="A32" s="50" t="s">
        <v>126</v>
      </c>
      <c r="B32" s="75" t="s">
        <v>127</v>
      </c>
      <c r="C32" s="76">
        <f>C33+C34+C35+C36+C37+C38</f>
        <v>115.71</v>
      </c>
    </row>
    <row r="33" spans="1:3" ht="15.75" customHeight="1">
      <c r="A33" s="50" t="s">
        <v>128</v>
      </c>
      <c r="B33" s="75" t="s">
        <v>129</v>
      </c>
      <c r="C33" s="76">
        <v>20.38</v>
      </c>
    </row>
    <row r="34" spans="1:3" ht="15.75" customHeight="1">
      <c r="A34" s="50" t="s">
        <v>130</v>
      </c>
      <c r="B34" s="75" t="s">
        <v>131</v>
      </c>
      <c r="C34" s="76">
        <v>31.88</v>
      </c>
    </row>
    <row r="35" spans="1:3" ht="15.75" customHeight="1">
      <c r="A35" s="50" t="s">
        <v>132</v>
      </c>
      <c r="B35" s="75" t="s">
        <v>133</v>
      </c>
      <c r="C35" s="76">
        <v>14.61</v>
      </c>
    </row>
    <row r="36" spans="1:3" ht="15.75" customHeight="1">
      <c r="A36" s="50" t="s">
        <v>134</v>
      </c>
      <c r="B36" s="75" t="s">
        <v>135</v>
      </c>
      <c r="C36" s="76">
        <v>20.9</v>
      </c>
    </row>
    <row r="37" spans="1:3" ht="15.75" customHeight="1">
      <c r="A37" s="50" t="s">
        <v>136</v>
      </c>
      <c r="B37" s="75" t="s">
        <v>137</v>
      </c>
      <c r="C37" s="76">
        <v>27.46</v>
      </c>
    </row>
    <row r="38" spans="1:3" ht="15.75" customHeight="1">
      <c r="A38" s="50" t="s">
        <v>138</v>
      </c>
      <c r="B38" s="75" t="s">
        <v>139</v>
      </c>
      <c r="C38" s="76">
        <v>0.48</v>
      </c>
    </row>
  </sheetData>
  <sheetProtection formatCells="0" formatColumns="0" formatRows="0"/>
  <mergeCells count="2">
    <mergeCell ref="A4:B4"/>
    <mergeCell ref="C4:C5"/>
  </mergeCells>
  <printOptions horizontalCentered="1"/>
  <pageMargins left="0.7480314960629921" right="0.7480314960629921" top="0.1968503937007874" bottom="0" header="0" footer="0"/>
  <pageSetup horizontalDpi="600" verticalDpi="6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2"/>
  <sheetViews>
    <sheetView showGridLines="0" showZeros="0" workbookViewId="0" topLeftCell="A1">
      <selection activeCell="E6" sqref="E6"/>
    </sheetView>
  </sheetViews>
  <sheetFormatPr defaultColWidth="9.16015625" defaultRowHeight="11.25"/>
  <cols>
    <col min="1" max="1" width="13.16015625" style="0" bestFit="1" customWidth="1"/>
    <col min="2" max="2" width="11.5" style="0" bestFit="1" customWidth="1"/>
    <col min="3" max="3" width="10.66015625" style="0" bestFit="1" customWidth="1"/>
    <col min="4" max="4" width="11.5" style="0" bestFit="1" customWidth="1"/>
    <col min="5" max="5" width="13.16015625" style="0" bestFit="1" customWidth="1"/>
    <col min="6" max="6" width="8.66015625" style="0" customWidth="1"/>
    <col min="7" max="7" width="6.33203125" style="0" customWidth="1"/>
    <col min="8" max="8" width="12" style="0" customWidth="1"/>
    <col min="9" max="9" width="11.16015625" style="0" customWidth="1"/>
    <col min="10" max="10" width="6" style="0" customWidth="1"/>
    <col min="11" max="11" width="9.5" style="0" customWidth="1"/>
    <col min="12" max="12" width="10.16015625" style="0" customWidth="1"/>
    <col min="13" max="13" width="14" style="0" customWidth="1"/>
  </cols>
  <sheetData>
    <row r="1" spans="1:13" ht="19.5" customHeight="1">
      <c r="A1" s="51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 t="s">
        <v>140</v>
      </c>
    </row>
    <row r="2" spans="1:13" ht="24" customHeight="1">
      <c r="A2" s="38" t="s">
        <v>141</v>
      </c>
      <c r="B2" s="52"/>
      <c r="C2" s="52"/>
      <c r="D2" s="53"/>
      <c r="E2" s="52"/>
      <c r="F2" s="52"/>
      <c r="G2" s="52"/>
      <c r="H2" s="52"/>
      <c r="I2" s="52"/>
      <c r="J2" s="52"/>
      <c r="K2" s="52"/>
      <c r="L2" s="52"/>
      <c r="M2" s="52"/>
    </row>
    <row r="3" spans="1:13" ht="19.5" customHeight="1">
      <c r="A3" s="54" t="s">
        <v>3</v>
      </c>
      <c r="B3" s="41"/>
      <c r="C3" s="40"/>
      <c r="D3" s="40"/>
      <c r="E3" s="40"/>
      <c r="F3" s="40"/>
      <c r="G3" s="40"/>
      <c r="H3" s="40"/>
      <c r="I3" s="40"/>
      <c r="J3" s="40"/>
      <c r="K3" s="40"/>
      <c r="L3" s="40"/>
      <c r="M3" s="42" t="s">
        <v>4</v>
      </c>
    </row>
    <row r="4" spans="1:13" ht="19.5" customHeight="1">
      <c r="A4" s="55" t="s">
        <v>142</v>
      </c>
      <c r="B4" s="44" t="s">
        <v>143</v>
      </c>
      <c r="C4" s="44" t="s">
        <v>144</v>
      </c>
      <c r="D4" s="56" t="s">
        <v>145</v>
      </c>
      <c r="E4" s="56"/>
      <c r="F4" s="56"/>
      <c r="G4" s="44" t="s">
        <v>146</v>
      </c>
      <c r="H4" s="57" t="s">
        <v>147</v>
      </c>
      <c r="I4" s="44" t="s">
        <v>148</v>
      </c>
      <c r="J4" s="44" t="s">
        <v>149</v>
      </c>
      <c r="K4" s="44" t="s">
        <v>150</v>
      </c>
      <c r="L4" s="44" t="s">
        <v>151</v>
      </c>
      <c r="M4" s="44" t="s">
        <v>152</v>
      </c>
    </row>
    <row r="5" spans="1:13" ht="52.5" customHeight="1">
      <c r="A5" s="55"/>
      <c r="B5" s="44"/>
      <c r="C5" s="44"/>
      <c r="D5" s="44" t="s">
        <v>51</v>
      </c>
      <c r="E5" s="44" t="s">
        <v>153</v>
      </c>
      <c r="F5" s="44" t="s">
        <v>154</v>
      </c>
      <c r="G5" s="44"/>
      <c r="H5" s="58"/>
      <c r="I5" s="44"/>
      <c r="J5" s="44"/>
      <c r="K5" s="44"/>
      <c r="L5" s="44"/>
      <c r="M5" s="44"/>
    </row>
    <row r="6" spans="1:13" s="34" customFormat="1" ht="18" customHeight="1">
      <c r="A6" s="59" t="s">
        <v>51</v>
      </c>
      <c r="B6" s="48">
        <f>B7</f>
        <v>1754.56</v>
      </c>
      <c r="C6" s="48">
        <v>166.94</v>
      </c>
      <c r="D6" s="48">
        <v>1587.62</v>
      </c>
      <c r="E6" s="48">
        <v>1587.62</v>
      </c>
      <c r="F6" s="49"/>
      <c r="G6" s="49"/>
      <c r="H6" s="49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</row>
    <row r="7" spans="1:13" ht="18" customHeight="1">
      <c r="A7" s="50" t="s">
        <v>155</v>
      </c>
      <c r="B7" s="48">
        <f>C7+D7</f>
        <v>1754.56</v>
      </c>
      <c r="C7" s="48">
        <v>166.94</v>
      </c>
      <c r="D7" s="48">
        <v>1587.62</v>
      </c>
      <c r="E7" s="48">
        <v>1587.62</v>
      </c>
      <c r="F7" s="49"/>
      <c r="G7" s="49"/>
      <c r="H7" s="49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</row>
    <row r="8" spans="1:13" ht="18" customHeight="1">
      <c r="A8" s="60"/>
      <c r="B8" s="61"/>
      <c r="C8" s="61"/>
      <c r="D8" s="61"/>
      <c r="E8" s="61"/>
      <c r="F8" s="49"/>
      <c r="G8" s="49"/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</row>
    <row r="9" spans="1:13" ht="18" customHeight="1">
      <c r="A9" s="60"/>
      <c r="B9" s="49"/>
      <c r="C9" s="49"/>
      <c r="D9" s="49"/>
      <c r="E9" s="49"/>
      <c r="F9" s="49"/>
      <c r="G9" s="49"/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</row>
    <row r="10" spans="1:13" ht="18" customHeight="1">
      <c r="A10" s="60"/>
      <c r="B10" s="49"/>
      <c r="C10" s="49"/>
      <c r="D10" s="49"/>
      <c r="E10" s="49"/>
      <c r="F10" s="49"/>
      <c r="G10" s="49"/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</row>
    <row r="11" spans="1:13" ht="18" customHeight="1">
      <c r="A11" s="60"/>
      <c r="B11" s="49"/>
      <c r="C11" s="49"/>
      <c r="D11" s="49"/>
      <c r="E11" s="49"/>
      <c r="F11" s="49"/>
      <c r="G11" s="49"/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</row>
    <row r="12" spans="1:13" ht="18" customHeight="1">
      <c r="A12" s="60"/>
      <c r="B12" s="49"/>
      <c r="C12" s="49"/>
      <c r="D12" s="49"/>
      <c r="E12" s="49"/>
      <c r="F12" s="49"/>
      <c r="G12" s="49"/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</row>
    <row r="13" ht="19.5" customHeight="1"/>
    <row r="14" ht="19.5" customHeight="1"/>
    <row r="15" ht="19.5" customHeight="1"/>
    <row r="16" spans="1:13" ht="19.5" customHeight="1">
      <c r="A16" s="62"/>
      <c r="B16" s="63"/>
      <c r="C16" s="64"/>
      <c r="D16" s="63"/>
      <c r="E16" s="63"/>
      <c r="F16" s="63"/>
      <c r="G16" s="63"/>
      <c r="H16" s="63"/>
      <c r="I16" s="63"/>
      <c r="J16" s="63"/>
      <c r="K16" s="63"/>
      <c r="L16" s="63"/>
      <c r="M16" s="63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spans="1:13" ht="19.5" customHeight="1">
      <c r="A42" s="65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</row>
  </sheetData>
  <sheetProtection formatCells="0" formatColumns="0" formatRows="0"/>
  <mergeCells count="10"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480314960629921" right="0.7480314960629921" top="1.3779527559055118" bottom="0.9842519685039371" header="0" footer="0"/>
  <pageSetup fitToHeight="999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showGridLines="0" showZeros="0" workbookViewId="0" topLeftCell="A1">
      <selection activeCell="C6" sqref="C6"/>
    </sheetView>
  </sheetViews>
  <sheetFormatPr defaultColWidth="9.16015625" defaultRowHeight="11.25"/>
  <cols>
    <col min="1" max="1" width="13.16015625" style="0" bestFit="1" customWidth="1"/>
    <col min="2" max="2" width="11.5" style="0" bestFit="1" customWidth="1"/>
    <col min="3" max="4" width="16" style="0" customWidth="1"/>
    <col min="5" max="5" width="10.66015625" style="0" bestFit="1" customWidth="1"/>
    <col min="6" max="6" width="12" style="0" customWidth="1"/>
    <col min="7" max="7" width="11.5" style="0" customWidth="1"/>
    <col min="8" max="8" width="16" style="0" customWidth="1"/>
  </cols>
  <sheetData>
    <row r="1" spans="1:8" ht="19.5" customHeight="1">
      <c r="A1" s="35"/>
      <c r="B1" s="36"/>
      <c r="C1" s="36"/>
      <c r="D1" s="36"/>
      <c r="E1" s="36"/>
      <c r="F1" s="36"/>
      <c r="G1" s="36"/>
      <c r="H1" s="37" t="s">
        <v>156</v>
      </c>
    </row>
    <row r="2" spans="1:8" ht="24" customHeight="1">
      <c r="A2" s="38" t="s">
        <v>157</v>
      </c>
      <c r="B2" s="38"/>
      <c r="C2" s="38"/>
      <c r="D2" s="38"/>
      <c r="E2" s="38"/>
      <c r="F2" s="38"/>
      <c r="G2" s="38"/>
      <c r="H2" s="38"/>
    </row>
    <row r="3" spans="1:8" ht="19.5" customHeight="1">
      <c r="A3" s="39" t="s">
        <v>3</v>
      </c>
      <c r="B3" s="40"/>
      <c r="C3" s="40"/>
      <c r="D3" s="41"/>
      <c r="E3" s="41"/>
      <c r="F3" s="40"/>
      <c r="G3" s="40"/>
      <c r="H3" s="42" t="s">
        <v>4</v>
      </c>
    </row>
    <row r="4" spans="1:8" ht="19.5" customHeight="1">
      <c r="A4" s="43" t="s">
        <v>142</v>
      </c>
      <c r="B4" s="44" t="s">
        <v>143</v>
      </c>
      <c r="C4" s="45" t="s">
        <v>48</v>
      </c>
      <c r="D4" s="45"/>
      <c r="E4" s="44" t="s">
        <v>49</v>
      </c>
      <c r="F4" s="44" t="s">
        <v>158</v>
      </c>
      <c r="G4" s="46" t="s">
        <v>31</v>
      </c>
      <c r="H4" s="46" t="s">
        <v>33</v>
      </c>
    </row>
    <row r="5" spans="1:8" ht="19.5" customHeight="1">
      <c r="A5" s="43"/>
      <c r="B5" s="44"/>
      <c r="C5" s="45" t="s">
        <v>159</v>
      </c>
      <c r="D5" s="45" t="s">
        <v>160</v>
      </c>
      <c r="E5" s="44"/>
      <c r="F5" s="44"/>
      <c r="G5" s="46"/>
      <c r="H5" s="46"/>
    </row>
    <row r="6" spans="1:8" s="34" customFormat="1" ht="19.5" customHeight="1">
      <c r="A6" s="47" t="s">
        <v>51</v>
      </c>
      <c r="B6" s="48">
        <f>B7</f>
        <v>1754.56</v>
      </c>
      <c r="C6" s="48">
        <f>1138.51+106.63+4.38</f>
        <v>1249.52</v>
      </c>
      <c r="D6" s="48">
        <f>115.71+14.92-4.38</f>
        <v>126.25</v>
      </c>
      <c r="E6" s="48">
        <f>333.4+45.39</f>
        <v>378.79</v>
      </c>
      <c r="F6" s="49"/>
      <c r="G6" s="49">
        <v>0</v>
      </c>
      <c r="H6" s="49">
        <v>0</v>
      </c>
    </row>
    <row r="7" spans="1:8" ht="19.5" customHeight="1">
      <c r="A7" s="50" t="s">
        <v>155</v>
      </c>
      <c r="B7" s="48">
        <f>C7+D7+E7</f>
        <v>1754.56</v>
      </c>
      <c r="C7" s="48">
        <f>1138.51+106.63+4.38</f>
        <v>1249.52</v>
      </c>
      <c r="D7" s="48">
        <f>115.71+14.92-4.38</f>
        <v>126.25</v>
      </c>
      <c r="E7" s="48">
        <f>333.4+45.39</f>
        <v>378.79</v>
      </c>
      <c r="F7" s="49"/>
      <c r="G7" s="49">
        <v>0</v>
      </c>
      <c r="H7" s="49">
        <v>0</v>
      </c>
    </row>
    <row r="8" spans="1:8" ht="19.5" customHeight="1">
      <c r="A8" s="47"/>
      <c r="B8" s="49"/>
      <c r="C8" s="49"/>
      <c r="D8" s="49"/>
      <c r="E8" s="49"/>
      <c r="F8" s="49"/>
      <c r="G8" s="49">
        <v>0</v>
      </c>
      <c r="H8" s="49">
        <v>0</v>
      </c>
    </row>
    <row r="9" spans="1:8" ht="19.5" customHeight="1">
      <c r="A9" s="47"/>
      <c r="B9" s="49"/>
      <c r="C9" s="49"/>
      <c r="D9" s="49"/>
      <c r="E9" s="49"/>
      <c r="F9" s="49"/>
      <c r="G9" s="49">
        <v>0</v>
      </c>
      <c r="H9" s="49">
        <v>0</v>
      </c>
    </row>
    <row r="10" spans="1:8" ht="19.5" customHeight="1">
      <c r="A10" s="47"/>
      <c r="B10" s="49"/>
      <c r="C10" s="49"/>
      <c r="D10" s="49"/>
      <c r="E10" s="49"/>
      <c r="F10" s="49"/>
      <c r="G10" s="49">
        <v>0</v>
      </c>
      <c r="H10" s="49">
        <v>0</v>
      </c>
    </row>
    <row r="11" spans="1:8" ht="19.5" customHeight="1">
      <c r="A11" s="47"/>
      <c r="B11" s="49"/>
      <c r="C11" s="49"/>
      <c r="D11" s="49"/>
      <c r="E11" s="49"/>
      <c r="F11" s="49"/>
      <c r="G11" s="49">
        <v>0</v>
      </c>
      <c r="H11" s="49">
        <v>0</v>
      </c>
    </row>
    <row r="12" spans="1:8" ht="19.5" customHeight="1">
      <c r="A12" s="47"/>
      <c r="B12" s="49"/>
      <c r="C12" s="49"/>
      <c r="D12" s="49"/>
      <c r="E12" s="49"/>
      <c r="F12" s="49"/>
      <c r="G12" s="49">
        <v>0</v>
      </c>
      <c r="H12" s="49">
        <v>0</v>
      </c>
    </row>
  </sheetData>
  <sheetProtection formatCells="0" formatColumns="0" formatRows="0"/>
  <mergeCells count="7">
    <mergeCell ref="C4:D4"/>
    <mergeCell ref="A4:A5"/>
    <mergeCell ref="B4:B5"/>
    <mergeCell ref="E4:E5"/>
    <mergeCell ref="F4:F5"/>
    <mergeCell ref="G4:G5"/>
    <mergeCell ref="H4:H5"/>
  </mergeCells>
  <printOptions horizontalCentered="1"/>
  <pageMargins left="0.7480314960629921" right="0.7480314960629921" top="1.3779527559055118" bottom="0.9842519685039371" header="0" footer="0"/>
  <pageSetup horizontalDpi="600" verticalDpi="600" orientation="landscape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B13"/>
  <sheetViews>
    <sheetView showGridLines="0" showZeros="0" workbookViewId="0" topLeftCell="A1">
      <selection activeCell="B7" sqref="B7"/>
    </sheetView>
  </sheetViews>
  <sheetFormatPr defaultColWidth="9.16015625" defaultRowHeight="12.75" customHeight="1"/>
  <cols>
    <col min="1" max="1" width="51.16015625" style="21" customWidth="1"/>
    <col min="2" max="2" width="63.5" style="21" customWidth="1"/>
    <col min="3" max="235" width="9.16015625" style="21" customWidth="1"/>
    <col min="236" max="16384" width="9.16015625" style="21" customWidth="1"/>
  </cols>
  <sheetData>
    <row r="1" spans="1:2" ht="12.75" customHeight="1">
      <c r="A1" s="22"/>
      <c r="B1" s="4" t="s">
        <v>161</v>
      </c>
    </row>
    <row r="2" spans="1:2" ht="30.75" customHeight="1">
      <c r="A2" s="23" t="s">
        <v>162</v>
      </c>
      <c r="B2" s="23"/>
    </row>
    <row r="3" spans="1:2" ht="30.75" customHeight="1">
      <c r="A3" s="23"/>
      <c r="B3" s="23"/>
    </row>
    <row r="4" spans="1:2" ht="18" customHeight="1">
      <c r="A4" s="24" t="s">
        <v>163</v>
      </c>
      <c r="B4" s="4" t="s">
        <v>4</v>
      </c>
    </row>
    <row r="5" spans="1:2" ht="24.75" customHeight="1">
      <c r="A5" s="25" t="s">
        <v>164</v>
      </c>
      <c r="B5" s="26" t="s">
        <v>165</v>
      </c>
    </row>
    <row r="6" spans="1:2" s="20" customFormat="1" ht="24.75" customHeight="1">
      <c r="A6" s="27" t="s">
        <v>51</v>
      </c>
      <c r="B6" s="28">
        <v>48</v>
      </c>
    </row>
    <row r="7" spans="1:2" s="20" customFormat="1" ht="24.75" customHeight="1">
      <c r="A7" s="29" t="s">
        <v>166</v>
      </c>
      <c r="B7" s="30"/>
    </row>
    <row r="8" spans="1:2" s="20" customFormat="1" ht="24.75" customHeight="1">
      <c r="A8" s="29" t="s">
        <v>167</v>
      </c>
      <c r="B8" s="31">
        <v>48</v>
      </c>
    </row>
    <row r="9" spans="1:2" s="20" customFormat="1" ht="24.75" customHeight="1">
      <c r="A9" s="29" t="s">
        <v>168</v>
      </c>
      <c r="B9" s="32"/>
    </row>
    <row r="10" spans="1:2" s="20" customFormat="1" ht="24.75" customHeight="1">
      <c r="A10" s="27" t="s">
        <v>169</v>
      </c>
      <c r="B10" s="33"/>
    </row>
    <row r="11" spans="1:2" s="20" customFormat="1" ht="24.75" customHeight="1">
      <c r="A11" s="27" t="s">
        <v>170</v>
      </c>
      <c r="B11" s="31"/>
    </row>
    <row r="12" spans="1:2" ht="12.75" customHeight="1">
      <c r="A12" s="22"/>
      <c r="B12" s="22"/>
    </row>
    <row r="13" spans="1:2" ht="22.5" customHeight="1">
      <c r="A13" s="22" t="s">
        <v>171</v>
      </c>
      <c r="B13" s="22"/>
    </row>
  </sheetData>
  <sheetProtection formatCells="0" formatColumns="0" formatRows="0"/>
  <mergeCells count="1">
    <mergeCell ref="A2:B2"/>
  </mergeCells>
  <printOptions horizontalCentered="1"/>
  <pageMargins left="0.751388888888889" right="0.751388888888889" top="1.17638888888889" bottom="0.979166666666667" header="0.507638888888889" footer="0.507638888888889"/>
  <pageSetup fitToHeight="1" fitToWidth="1" horizontalDpi="1200" verticalDpi="1200" orientation="landscape" paperSize="9" scale="96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F17"/>
  <sheetViews>
    <sheetView workbookViewId="0" topLeftCell="A1">
      <selection activeCell="F21" sqref="F21"/>
    </sheetView>
  </sheetViews>
  <sheetFormatPr defaultColWidth="9.33203125" defaultRowHeight="11.25"/>
  <cols>
    <col min="1" max="1" width="13.16015625" style="3" bestFit="1" customWidth="1"/>
    <col min="2" max="2" width="23.16015625" style="3" bestFit="1" customWidth="1"/>
    <col min="3" max="3" width="10.16015625" style="3" bestFit="1" customWidth="1"/>
    <col min="4" max="4" width="15.66015625" style="3" bestFit="1" customWidth="1"/>
    <col min="5" max="5" width="13.16015625" style="3" bestFit="1" customWidth="1"/>
    <col min="6" max="6" width="81.66015625" style="3" customWidth="1"/>
    <col min="7" max="16384" width="9.33203125" style="3" customWidth="1"/>
  </cols>
  <sheetData>
    <row r="1" ht="18.75" customHeight="1">
      <c r="F1" s="4" t="s">
        <v>172</v>
      </c>
    </row>
    <row r="2" ht="3.75" customHeight="1">
      <c r="F2" s="5"/>
    </row>
    <row r="3" spans="1:6" ht="28.5" customHeight="1">
      <c r="A3" s="6" t="s">
        <v>173</v>
      </c>
      <c r="B3" s="7"/>
      <c r="C3" s="7"/>
      <c r="D3" s="7"/>
      <c r="E3" s="7"/>
      <c r="F3" s="7"/>
    </row>
    <row r="4" ht="11.25" customHeight="1"/>
    <row r="5" spans="1:6" ht="16.5" customHeight="1">
      <c r="A5" s="8" t="s">
        <v>3</v>
      </c>
      <c r="B5" s="9"/>
      <c r="C5" s="9"/>
      <c r="D5" s="9"/>
      <c r="E5" s="9"/>
      <c r="F5" s="10" t="s">
        <v>174</v>
      </c>
    </row>
    <row r="6" spans="1:6" s="1" customFormat="1" ht="19.5" customHeight="1">
      <c r="A6" s="11" t="s">
        <v>142</v>
      </c>
      <c r="B6" s="11" t="s">
        <v>175</v>
      </c>
      <c r="C6" s="12" t="s">
        <v>145</v>
      </c>
      <c r="D6" s="12"/>
      <c r="E6" s="12"/>
      <c r="F6" s="11" t="s">
        <v>176</v>
      </c>
    </row>
    <row r="7" spans="1:6" s="1" customFormat="1" ht="19.5" customHeight="1">
      <c r="A7" s="13"/>
      <c r="B7" s="13"/>
      <c r="C7" s="14" t="s">
        <v>51</v>
      </c>
      <c r="D7" s="14" t="s">
        <v>153</v>
      </c>
      <c r="E7" s="14" t="s">
        <v>177</v>
      </c>
      <c r="F7" s="13"/>
    </row>
    <row r="8" spans="1:6" s="2" customFormat="1" ht="24.75" customHeight="1">
      <c r="A8" s="15"/>
      <c r="B8" s="16" t="s">
        <v>178</v>
      </c>
      <c r="C8" s="17"/>
      <c r="D8" s="17"/>
      <c r="E8" s="18"/>
      <c r="F8" s="19"/>
    </row>
    <row r="9" spans="1:6" ht="24.75" customHeight="1">
      <c r="A9" s="15"/>
      <c r="B9" s="16"/>
      <c r="C9" s="17"/>
      <c r="D9" s="17"/>
      <c r="E9" s="18"/>
      <c r="F9" s="19"/>
    </row>
    <row r="10" spans="1:6" ht="24.75" customHeight="1">
      <c r="A10" s="15"/>
      <c r="B10" s="16"/>
      <c r="C10" s="17"/>
      <c r="D10" s="17"/>
      <c r="E10" s="18"/>
      <c r="F10" s="19"/>
    </row>
    <row r="11" spans="1:6" ht="24.75" customHeight="1">
      <c r="A11" s="15"/>
      <c r="B11" s="16"/>
      <c r="C11" s="17"/>
      <c r="D11" s="17"/>
      <c r="E11" s="18"/>
      <c r="F11" s="19"/>
    </row>
    <row r="12" spans="1:6" ht="24.75" customHeight="1">
      <c r="A12" s="15"/>
      <c r="B12" s="16"/>
      <c r="C12" s="17"/>
      <c r="D12" s="17"/>
      <c r="E12" s="18"/>
      <c r="F12" s="19"/>
    </row>
    <row r="13" spans="1:6" ht="24.75" customHeight="1">
      <c r="A13" s="15"/>
      <c r="B13" s="16"/>
      <c r="C13" s="17"/>
      <c r="D13" s="17"/>
      <c r="E13" s="18"/>
      <c r="F13" s="19"/>
    </row>
    <row r="14" spans="1:6" ht="24.75" customHeight="1">
      <c r="A14" s="15"/>
      <c r="B14" s="16"/>
      <c r="C14" s="17"/>
      <c r="D14" s="17"/>
      <c r="E14" s="18"/>
      <c r="F14" s="19"/>
    </row>
    <row r="15" spans="1:6" ht="24.75" customHeight="1">
      <c r="A15" s="15"/>
      <c r="B15" s="16"/>
      <c r="C15" s="17"/>
      <c r="D15" s="17"/>
      <c r="E15" s="18"/>
      <c r="F15" s="19"/>
    </row>
    <row r="16" spans="1:6" ht="24.75" customHeight="1">
      <c r="A16" s="15"/>
      <c r="B16" s="16"/>
      <c r="C16" s="17"/>
      <c r="D16" s="17"/>
      <c r="E16" s="18"/>
      <c r="F16" s="19"/>
    </row>
    <row r="17" spans="1:6" ht="24.75" customHeight="1">
      <c r="A17" s="15"/>
      <c r="B17" s="15"/>
      <c r="C17" s="17"/>
      <c r="D17" s="17"/>
      <c r="E17" s="18"/>
      <c r="F17" s="19"/>
    </row>
  </sheetData>
  <sheetProtection/>
  <mergeCells count="3">
    <mergeCell ref="A6:A7"/>
    <mergeCell ref="B6:B7"/>
    <mergeCell ref="F6:F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李斐</dc:creator>
  <cp:keywords/>
  <dc:description/>
  <cp:lastModifiedBy>po</cp:lastModifiedBy>
  <cp:lastPrinted>2020-04-24T08:47:00Z</cp:lastPrinted>
  <dcterms:created xsi:type="dcterms:W3CDTF">2014-05-29T10:15:00Z</dcterms:created>
  <dcterms:modified xsi:type="dcterms:W3CDTF">2022-11-08T10:12:42Z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  <property fmtid="{D5CDD505-2E9C-101B-9397-08002B2CF9AE}" pid="4" name="EDO">
    <vt:r8>1903134</vt:r8>
  </property>
</Properties>
</file>