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国资预算支出表09" sheetId="10" r:id="rId10"/>
    <sheet name="项目支出10" sheetId="11" r:id="rId11"/>
    <sheet name="重点项目支出预算表11" sheetId="12" r:id="rId12"/>
  </sheets>
  <definedNames>
    <definedName name="_xlnm.Print_Area" localSheetId="0">'封面'!$A$1:$B$11</definedName>
    <definedName name="_xlnm.Print_Titles" localSheetId="1">'收支总表01'!$1:$6</definedName>
    <definedName name="_xlnm.Print_Area" localSheetId="1">'收支总表01'!$A$1:$D$17</definedName>
    <definedName name="_xlnm.Print_Titles" localSheetId="2">'收入总表02'!$1:$6</definedName>
    <definedName name="_xlnm.Print_Titles" localSheetId="3">'支出总表03'!$1:$6</definedName>
    <definedName name="_xlnm.Print_Titles" localSheetId="4">'财政拨款收支总表04'!$1:$6</definedName>
    <definedName name="_xlnm.Print_Area" localSheetId="4">'财政拨款收支总表04'!$A$1:$D$20</definedName>
    <definedName name="_xlnm.Print_Titles" localSheetId="5">'一般公共预算表05'!$1:$6</definedName>
    <definedName name="_xlnm.Print_Titles" localSheetId="6">'基本支出预算表06'!$1:$6</definedName>
    <definedName name="_xlnm.Print_Titles" localSheetId="7">'三公07'!$1:$6</definedName>
    <definedName name="_xlnm.Print_Titles" localSheetId="8">'政府性基金预算表08'!$1:$6</definedName>
    <definedName name="_xlnm.Print_Titles" localSheetId="9">'国资预算支出表09'!$1:$6</definedName>
    <definedName name="_xlnm.Print_Titles" localSheetId="10">'项目支出10'!$1:$7</definedName>
    <definedName name="_xlnm.Print_Titles" localSheetId="11">'重点项目支出预算表11'!$1:$7</definedName>
  </definedNames>
  <calcPr fullCalcOnLoad="1"/>
</workbook>
</file>

<file path=xl/sharedStrings.xml><?xml version="1.0" encoding="utf-8"?>
<sst xmlns="http://schemas.openxmlformats.org/spreadsheetml/2006/main" count="308" uniqueCount="166">
  <si>
    <t>浙江省2022年部门预算</t>
  </si>
  <si>
    <t>磐安县人民政府办公室</t>
  </si>
  <si>
    <t>表01</t>
  </si>
  <si>
    <t>2022年部门收支预算总表</t>
  </si>
  <si>
    <t>103-磐安县人民政府办公室</t>
  </si>
  <si>
    <t>单位：万元</t>
  </si>
  <si>
    <t>收                    入</t>
  </si>
  <si>
    <t>支                    出</t>
  </si>
  <si>
    <t>项       目</t>
  </si>
  <si>
    <t>预算数</t>
  </si>
  <si>
    <t>项    目</t>
  </si>
  <si>
    <t>一、财政拨款</t>
  </si>
  <si>
    <t>一般公共服务支出</t>
  </si>
  <si>
    <t>      一般公共预算</t>
  </si>
  <si>
    <t>　政府办公厅（室）及相关机构事务</t>
  </si>
  <si>
    <t>      政府性基金预算</t>
  </si>
  <si>
    <t>　　行政运行</t>
  </si>
  <si>
    <t>      国有资本经营预算</t>
  </si>
  <si>
    <t>　　一般行政管理事务</t>
  </si>
  <si>
    <t>二、财政专户管理资金</t>
  </si>
  <si>
    <t>　　其他政府办公厅（室）及相关机构事务支出</t>
  </si>
  <si>
    <t>三、事业收入</t>
  </si>
  <si>
    <t>　统计信息事务</t>
  </si>
  <si>
    <t>四、事业单位经营收入</t>
  </si>
  <si>
    <t>　　信息事务</t>
  </si>
  <si>
    <t>五、上级补助收入</t>
  </si>
  <si>
    <t>社会保障和就业支出</t>
  </si>
  <si>
    <t>六、附属单位上缴收入</t>
  </si>
  <si>
    <t>　行政事业单位养老支出</t>
  </si>
  <si>
    <t>七、其他收入</t>
  </si>
  <si>
    <t>　　机关事业单位基本养老保险缴费支出</t>
  </si>
  <si>
    <t>　　机关事业单位职业年金缴费支出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</si>
  <si>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</si>
  <si>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</si>
  <si>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</si>
  <si>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</si>
  <si>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</si>
  <si>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</si>
  <si>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表02</t>
  </si>
  <si>
    <t>2022年部门收入预算总表</t>
  </si>
  <si>
    <t>单位名称</t>
  </si>
  <si>
    <t>总计</t>
  </si>
  <si>
    <t>本年收入</t>
  </si>
  <si>
    <t>小计</t>
  </si>
  <si>
    <t> 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</si>
  <si>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</si>
  <si>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</si>
  <si>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</si>
  <si>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</si>
  <si>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</si>
  <si>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</si>
  <si>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</si>
  <si>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</si>
  <si>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</si>
  <si>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专户资金结转结余</t>
  </si>
  <si>
    <t>单位资金结转结余</t>
  </si>
  <si>
    <t>**</t>
  </si>
  <si>
    <t>合计</t>
  </si>
  <si>
    <t>　磐安县人民政府办公室</t>
  </si>
  <si>
    <t>表03</t>
  </si>
  <si>
    <t>2022年部门支出预算总表</t>
  </si>
  <si>
    <t>单位:万元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</si>
  <si>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</si>
  <si>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</si>
  <si>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</si>
  <si>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</si>
  <si>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</si>
  <si>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</si>
  <si>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</si>
  <si>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</si>
  <si>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</si>
  <si>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>201</t>
  </si>
  <si>
    <t>　20103</t>
  </si>
  <si>
    <t>　　2010301</t>
  </si>
  <si>
    <t>　　2010302</t>
  </si>
  <si>
    <t>　　2010399</t>
  </si>
  <si>
    <t>　20105</t>
  </si>
  <si>
    <t>　　2010504</t>
  </si>
  <si>
    <t>208</t>
  </si>
  <si>
    <t>　20805</t>
  </si>
  <si>
    <t>　　2080505</t>
  </si>
  <si>
    <t>　　2080506</t>
  </si>
  <si>
    <t>表04</t>
  </si>
  <si>
    <t>2022年部门财政拨款收支预算总表</t>
  </si>
  <si>
    <t>表05</t>
  </si>
  <si>
    <t>2022年部门一般公共预算支出表</t>
  </si>
  <si>
    <t>合  计</t>
  </si>
  <si>
    <t>人员经费</t>
  </si>
  <si>
    <t>表06</t>
  </si>
  <si>
    <t>2022年部门一般公共预算基本支出表</t>
  </si>
  <si>
    <t>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</si>
  <si>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</si>
  <si>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</si>
  <si>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</si>
  <si>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</si>
  <si>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</si>
  <si>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</si>
  <si>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</si>
  <si>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</si>
  <si>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</si>
  <si>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</si>
  <si>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</si>
  <si>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</si>
  <si>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</si>
  <si>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</si>
  <si>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</si>
  <si>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</si>
  <si>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</si>
  <si>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</si>
  <si>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</si>
  <si>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</si>
  <si>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</si>
  <si>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</si>
  <si>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</si>
  <si>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</si>
  <si>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</si>
  <si>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</si>
  <si>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</si>
  <si>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</si>
  <si>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</si>
  <si>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30207</t>
  </si>
  <si>
    <t>　邮电费</t>
  </si>
  <si>
    <t>　30211</t>
  </si>
  <si>
    <t>　差旅费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</si>
  <si>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</si>
  <si>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</si>
  <si>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</si>
  <si>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</si>
  <si>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</si>
  <si>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</si>
  <si>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</si>
  <si>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</si>
  <si>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</si>
  <si>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</si>
  <si>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表07</t>
  </si>
  <si>
    <t>2022年部门一般公共预算"三公"经费支出表</t>
  </si>
  <si>
    <t>“三公”经费合计</t>
  </si>
  <si>
    <t>因公出国(境)费用</t>
  </si>
  <si>
    <t>公务用车购置及运行费</t>
  </si>
  <si>
    <t>公务接待费</t>
  </si>
  <si>
    <t>公务用车购置费</t>
  </si>
  <si>
    <t>公务用车运行维护费</t>
  </si>
  <si>
    <t>备注：不含教学科研人员学术交流因公出国（境）费用</t>
  </si>
  <si>
    <t>表08</t>
  </si>
  <si>
    <t>2022年部门政府性基金预算支出表</t>
  </si>
  <si>
    <t>本年政府性基金预算支出</t>
  </si>
  <si>
    <r>
      <t>备注：磐安县人民政府办公室</t>
    </r>
    <r>
      <rPr>
        <sz val="11"/>
        <color indexed="8"/>
        <rFont val="Calibri"/>
        <family val="2"/>
      </rPr>
      <t>2022</t>
    </r>
    <r>
      <rPr>
        <sz val="11"/>
        <color indexed="8"/>
        <rFont val="宋体"/>
        <family val="0"/>
      </rPr>
      <t>年没有使用政府性基金预算拨款安排的支出，故本表无数据。</t>
    </r>
  </si>
  <si>
    <t>表09</t>
  </si>
  <si>
    <t>2022年部门国有资本经营预算支出表</t>
  </si>
  <si>
    <t>备注：磐安县人民政府办公室2022年没有使用国有资本经营预算拨款安排的支出，故本表无数据。</t>
  </si>
  <si>
    <t>表10</t>
  </si>
  <si>
    <t>2022年部门项目支出预算表</t>
  </si>
  <si>
    <t/>
  </si>
  <si>
    <t>项目名称</t>
  </si>
  <si>
    <t>政府性基金</t>
  </si>
  <si>
    <t>单位资金</t>
  </si>
  <si>
    <t>政府事务综合业务管理</t>
  </si>
  <si>
    <t>信息化建设与运维</t>
  </si>
  <si>
    <t>2022年部门预算财政拨款重点项目支出预算表(单位不需公开)</t>
  </si>
  <si>
    <t>单位代码</t>
  </si>
  <si>
    <t>一级项目名称</t>
  </si>
  <si>
    <t>绩效目标</t>
  </si>
  <si>
    <t>103001</t>
  </si>
  <si>
    <t>　103001</t>
  </si>
  <si>
    <t>根据单位年度计划安排，合理安排并统筹使用资金，保障单位正常运转。</t>
  </si>
  <si>
    <t>在有限的财力情况下，完成省市下发任务的，同时做出磐安的特色。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</si>
</sst>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_);[Red]\(#,##0.00\)"/>
    <numFmt numFmtId="181" formatCode="0.00_ 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方正书宋_GBK"/>
      <family val="0"/>
    </font>
    <font>
      <b/>
      <sz val="26"/>
      <color indexed="8"/>
      <name val="宋体"/>
      <family val="0"/>
    </font>
    <font>
      <sz val="26"/>
      <color indexed="8"/>
      <name val="方正小标宋简体"/>
      <family val="0"/>
    </font>
    <font>
      <sz val="18"/>
      <color indexed="8"/>
      <name val="方正小标宋简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vertical="center" wrapText="1"/>
      <protection/>
    </xf>
    <xf numFmtId="180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0" fontId="5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181" fontId="4" fillId="0" borderId="15" xfId="0" applyNumberFormat="1" applyFont="1" applyBorder="1" applyAlignment="1" applyProtection="1">
      <alignment vertical="center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180" fontId="4" fillId="0" borderId="11" xfId="0" applyNumberFormat="1" applyFont="1" applyBorder="1" applyAlignment="1" applyProtection="1">
      <alignment horizontal="center" vertical="center" wrapText="1"/>
      <protection/>
    </xf>
    <xf numFmtId="180" fontId="4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0" fontId="4" fillId="0" borderId="17" xfId="0" applyNumberFormat="1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4" fontId="15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3.28125" style="1" customWidth="1"/>
    <col min="2" max="2" width="9.140625" style="1" customWidth="1"/>
  </cols>
  <sheetData>
    <row r="1" s="1" customFormat="1" ht="48" customHeight="1">
      <c r="A1" s="72"/>
    </row>
    <row r="2" s="1" customFormat="1" ht="90.75" customHeight="1">
      <c r="A2" s="73" t="s">
        <v>0</v>
      </c>
    </row>
    <row r="3" s="1" customFormat="1" ht="22.5" customHeight="1">
      <c r="A3" s="13"/>
    </row>
    <row r="4" s="1" customFormat="1" ht="67.5" customHeight="1">
      <c r="A4" s="13" t="s">
        <v>1</v>
      </c>
    </row>
    <row r="5" s="1" customFormat="1" ht="166.5" customHeight="1">
      <c r="A5" s="13"/>
    </row>
    <row r="6" s="1" customFormat="1" ht="22.5" customHeight="1">
      <c r="A6" s="74"/>
    </row>
    <row r="7" s="1" customFormat="1" ht="15"/>
    <row r="8" s="1" customFormat="1" ht="15"/>
    <row r="9" s="1" customFormat="1" ht="11.25" customHeight="1">
      <c r="A9" s="75"/>
    </row>
    <row r="10" s="1" customFormat="1" ht="11.25" customHeight="1">
      <c r="A10" s="76"/>
    </row>
    <row r="11" s="1" customFormat="1" ht="11.25" customHeight="1">
      <c r="A11" s="75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31.421875" style="1" customWidth="1"/>
    <col min="2" max="2" width="64.7109375" style="1" customWidth="1"/>
    <col min="3" max="3" width="47.7109375" style="1" customWidth="1"/>
    <col min="4" max="4" width="9.140625" style="1" customWidth="1"/>
  </cols>
  <sheetData>
    <row r="1" spans="1:3" s="1" customFormat="1" ht="15" customHeight="1">
      <c r="A1" s="14"/>
      <c r="B1" s="14"/>
      <c r="C1" s="22" t="s">
        <v>147</v>
      </c>
    </row>
    <row r="2" spans="1:3" s="1" customFormat="1" ht="28.5" customHeight="1">
      <c r="A2" s="13" t="s">
        <v>148</v>
      </c>
      <c r="B2" s="13"/>
      <c r="C2" s="13"/>
    </row>
    <row r="3" spans="1:3" s="1" customFormat="1" ht="19.5" customHeight="1">
      <c r="A3" s="23" t="s">
        <v>4</v>
      </c>
      <c r="B3" s="24"/>
      <c r="C3" s="5" t="s">
        <v>5</v>
      </c>
    </row>
    <row r="4" spans="1:3" s="1" customFormat="1" ht="15" customHeight="1">
      <c r="A4" s="6" t="s">
        <v>62</v>
      </c>
      <c r="B4" s="6" t="s">
        <v>63</v>
      </c>
      <c r="C4" s="6" t="s">
        <v>65</v>
      </c>
    </row>
    <row r="5" spans="1:3" s="1" customFormat="1" ht="15" customHeight="1">
      <c r="A5" s="6"/>
      <c r="B5" s="25"/>
      <c r="C5" s="25"/>
    </row>
    <row r="6" spans="1:3" s="1" customFormat="1" ht="19.5" customHeight="1">
      <c r="A6" s="26" t="s">
        <v>56</v>
      </c>
      <c r="B6" s="26" t="s">
        <v>56</v>
      </c>
      <c r="C6" s="26">
        <v>1</v>
      </c>
    </row>
    <row r="7" spans="1:3" s="1" customFormat="1" ht="19.5" customHeight="1">
      <c r="A7" s="27"/>
      <c r="B7" s="27" t="s">
        <v>57</v>
      </c>
      <c r="C7" s="28"/>
    </row>
    <row r="8" s="1" customFormat="1" ht="15">
      <c r="A8" s="1" t="s">
        <v>149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H8" sqref="H8"/>
    </sheetView>
  </sheetViews>
  <sheetFormatPr defaultColWidth="9.140625" defaultRowHeight="12.75" customHeight="1"/>
  <cols>
    <col min="1" max="1" width="37.57421875" style="1" customWidth="1"/>
    <col min="2" max="2" width="33.57421875" style="1" customWidth="1"/>
    <col min="3" max="3" width="15.8515625" style="1" customWidth="1"/>
    <col min="4" max="4" width="16.7109375" style="1" customWidth="1"/>
    <col min="5" max="8" width="12.7109375" style="1" customWidth="1"/>
    <col min="9" max="9" width="9.140625" style="1" customWidth="1"/>
  </cols>
  <sheetData>
    <row r="1" spans="1:8" s="1" customFormat="1" ht="19.5" customHeight="1">
      <c r="A1" s="11"/>
      <c r="B1" s="11"/>
      <c r="C1" s="11"/>
      <c r="D1" s="11"/>
      <c r="E1" s="11"/>
      <c r="F1" s="11"/>
      <c r="G1" s="11"/>
      <c r="H1" s="12" t="s">
        <v>150</v>
      </c>
    </row>
    <row r="2" spans="1:8" s="1" customFormat="1" ht="30" customHeight="1">
      <c r="A2" s="13" t="s">
        <v>151</v>
      </c>
      <c r="B2" s="13"/>
      <c r="C2" s="13"/>
      <c r="D2" s="13"/>
      <c r="E2" s="13"/>
      <c r="F2" s="13"/>
      <c r="G2" s="13"/>
      <c r="H2" s="13"/>
    </row>
    <row r="3" spans="1:8" s="1" customFormat="1" ht="19.5" customHeight="1">
      <c r="A3" s="3" t="s">
        <v>152</v>
      </c>
      <c r="B3" s="14"/>
      <c r="C3" s="14"/>
      <c r="D3" s="14"/>
      <c r="E3" s="14"/>
      <c r="F3" s="14"/>
      <c r="G3" s="14"/>
      <c r="H3" s="12" t="s">
        <v>5</v>
      </c>
    </row>
    <row r="4" spans="1:8" s="1" customFormat="1" ht="19.5" customHeight="1">
      <c r="A4" s="15" t="s">
        <v>40</v>
      </c>
      <c r="B4" s="16" t="s">
        <v>153</v>
      </c>
      <c r="C4" s="17" t="s">
        <v>41</v>
      </c>
      <c r="D4" s="17" t="s">
        <v>53</v>
      </c>
      <c r="E4" s="17" t="s">
        <v>154</v>
      </c>
      <c r="F4" s="17" t="s">
        <v>46</v>
      </c>
      <c r="G4" s="17" t="s">
        <v>47</v>
      </c>
      <c r="H4" s="17" t="s">
        <v>155</v>
      </c>
    </row>
    <row r="5" spans="1:8" s="1" customFormat="1" ht="19.5" customHeight="1">
      <c r="A5" s="15"/>
      <c r="B5" s="16"/>
      <c r="C5" s="17"/>
      <c r="D5" s="17"/>
      <c r="E5" s="17"/>
      <c r="F5" s="17"/>
      <c r="G5" s="17"/>
      <c r="H5" s="17"/>
    </row>
    <row r="6" spans="1:8" s="1" customFormat="1" ht="30" customHeight="1">
      <c r="A6" s="15"/>
      <c r="B6" s="16"/>
      <c r="C6" s="17"/>
      <c r="D6" s="17"/>
      <c r="E6" s="17"/>
      <c r="F6" s="17"/>
      <c r="G6" s="17"/>
      <c r="H6" s="17"/>
    </row>
    <row r="7" spans="1:8" s="1" customFormat="1" ht="19.5" customHeight="1">
      <c r="A7" s="18" t="s">
        <v>56</v>
      </c>
      <c r="B7" s="18" t="s">
        <v>56</v>
      </c>
      <c r="C7" s="18">
        <v>1</v>
      </c>
      <c r="D7" s="18">
        <v>2</v>
      </c>
      <c r="E7" s="18">
        <v>3</v>
      </c>
      <c r="F7" s="18">
        <v>4</v>
      </c>
      <c r="G7" s="18">
        <v>5</v>
      </c>
      <c r="H7" s="18">
        <v>6</v>
      </c>
    </row>
    <row r="8" spans="1:8" s="1" customFormat="1" ht="19.5" customHeight="1">
      <c r="A8" s="19"/>
      <c r="B8" s="20" t="s">
        <v>57</v>
      </c>
      <c r="C8" s="21">
        <v>351.3861</v>
      </c>
      <c r="D8" s="21">
        <v>351.3861</v>
      </c>
      <c r="E8" s="21"/>
      <c r="F8" s="21"/>
      <c r="G8" s="21"/>
      <c r="H8" s="21"/>
    </row>
    <row r="9" spans="1:8" s="1" customFormat="1" ht="19.5" customHeight="1">
      <c r="A9" s="19" t="s">
        <v>1</v>
      </c>
      <c r="B9" s="20" t="s">
        <v>156</v>
      </c>
      <c r="C9" s="21">
        <v>245</v>
      </c>
      <c r="D9" s="21">
        <v>245</v>
      </c>
      <c r="E9" s="21"/>
      <c r="F9" s="21"/>
      <c r="G9" s="21"/>
      <c r="H9" s="21"/>
    </row>
    <row r="10" spans="1:8" s="1" customFormat="1" ht="19.5" customHeight="1">
      <c r="A10" s="19" t="s">
        <v>1</v>
      </c>
      <c r="B10" s="20" t="s">
        <v>157</v>
      </c>
      <c r="C10" s="21">
        <v>106.3861</v>
      </c>
      <c r="D10" s="21">
        <v>106.3861</v>
      </c>
      <c r="E10" s="21"/>
      <c r="F10" s="21"/>
      <c r="G10" s="21"/>
      <c r="H10" s="21"/>
    </row>
    <row r="11" s="1" customFormat="1" ht="15"/>
    <row r="12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workbookViewId="0" topLeftCell="A1">
      <selection activeCell="A1" sqref="A1:E2"/>
    </sheetView>
  </sheetViews>
  <sheetFormatPr defaultColWidth="9.140625" defaultRowHeight="12.75" customHeight="1"/>
  <cols>
    <col min="1" max="1" width="12.8515625" style="1" customWidth="1"/>
    <col min="2" max="2" width="40.8515625" style="1" customWidth="1"/>
    <col min="3" max="3" width="43.7109375" style="1" customWidth="1"/>
    <col min="4" max="4" width="16.8515625" style="1" customWidth="1"/>
    <col min="5" max="5" width="107.8515625" style="1" customWidth="1"/>
    <col min="6" max="26" width="9.140625" style="1" customWidth="1"/>
  </cols>
  <sheetData>
    <row r="1" spans="1:5" s="1" customFormat="1" ht="24.75" customHeight="1">
      <c r="A1" s="2" t="s">
        <v>158</v>
      </c>
      <c r="B1" s="2"/>
      <c r="C1" s="2"/>
      <c r="D1" s="2"/>
      <c r="E1" s="2"/>
    </row>
    <row r="2" spans="1:5" s="1" customFormat="1" ht="63" customHeight="1">
      <c r="A2" s="2"/>
      <c r="B2" s="2"/>
      <c r="C2" s="2"/>
      <c r="D2" s="2"/>
      <c r="E2" s="2"/>
    </row>
    <row r="3" spans="1:5" s="1" customFormat="1" ht="16.5" customHeight="1">
      <c r="A3" s="3" t="s">
        <v>4</v>
      </c>
      <c r="B3" s="4"/>
      <c r="C3" s="4"/>
      <c r="D3" s="4"/>
      <c r="E3" s="5" t="s">
        <v>61</v>
      </c>
    </row>
    <row r="4" spans="1:24" s="1" customFormat="1" ht="19.5" customHeight="1">
      <c r="A4" s="6" t="s">
        <v>159</v>
      </c>
      <c r="B4" s="6" t="s">
        <v>40</v>
      </c>
      <c r="C4" s="6" t="s">
        <v>160</v>
      </c>
      <c r="D4" s="6" t="s">
        <v>9</v>
      </c>
      <c r="E4" s="6" t="s">
        <v>161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1" customFormat="1" ht="19.5" customHeight="1">
      <c r="A5" s="6" t="s">
        <v>56</v>
      </c>
      <c r="B5" s="6" t="s">
        <v>56</v>
      </c>
      <c r="C5" s="6" t="s">
        <v>56</v>
      </c>
      <c r="D5" s="6" t="s">
        <v>56</v>
      </c>
      <c r="E5" s="6" t="s">
        <v>56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5" s="1" customFormat="1" ht="19.5" customHeight="1">
      <c r="A6" s="8" t="s">
        <v>162</v>
      </c>
      <c r="B6" s="8"/>
      <c r="C6" s="9"/>
      <c r="D6" s="10">
        <v>351.3861</v>
      </c>
      <c r="E6" s="9"/>
    </row>
    <row r="7" spans="1:5" s="1" customFormat="1" ht="12" customHeight="1">
      <c r="A7" s="8" t="s">
        <v>163</v>
      </c>
      <c r="B7" s="8" t="s">
        <v>1</v>
      </c>
      <c r="C7" s="9" t="s">
        <v>156</v>
      </c>
      <c r="D7" s="10">
        <v>245</v>
      </c>
      <c r="E7" s="9" t="s">
        <v>164</v>
      </c>
    </row>
    <row r="8" spans="1:5" s="1" customFormat="1" ht="15">
      <c r="A8" s="8" t="s">
        <v>163</v>
      </c>
      <c r="B8" s="8" t="s">
        <v>1</v>
      </c>
      <c r="C8" s="9" t="s">
        <v>157</v>
      </c>
      <c r="D8" s="10">
        <v>106.3861</v>
      </c>
      <c r="E8" s="9" t="s">
        <v>165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E2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3">
      <selection activeCell="C13" sqref="C13"/>
    </sheetView>
  </sheetViews>
  <sheetFormatPr defaultColWidth="9.140625" defaultRowHeight="12.75" customHeight="1"/>
  <cols>
    <col min="1" max="1" width="38.28125" style="1" customWidth="1"/>
    <col min="2" max="2" width="21.421875" style="1" customWidth="1"/>
    <col min="3" max="3" width="71.421875" style="1" customWidth="1"/>
    <col min="4" max="4" width="19.421875" style="1" customWidth="1"/>
    <col min="5" max="22" width="9.140625" style="1" customWidth="1"/>
  </cols>
  <sheetData>
    <row r="1" s="1" customFormat="1" ht="19.5" customHeight="1">
      <c r="D1" s="46" t="s">
        <v>2</v>
      </c>
    </row>
    <row r="2" s="1" customFormat="1" ht="19.5" customHeight="1">
      <c r="A2" s="47"/>
    </row>
    <row r="3" spans="1:4" s="1" customFormat="1" ht="28.5" customHeight="1">
      <c r="A3" s="13" t="s">
        <v>3</v>
      </c>
      <c r="B3" s="13"/>
      <c r="C3" s="13"/>
      <c r="D3" s="13"/>
    </row>
    <row r="4" spans="1:4" s="1" customFormat="1" ht="15" customHeight="1">
      <c r="A4" s="23" t="s">
        <v>4</v>
      </c>
      <c r="D4" s="46" t="s">
        <v>5</v>
      </c>
    </row>
    <row r="5" spans="1:4" s="1" customFormat="1" ht="24.75" customHeight="1">
      <c r="A5" s="6" t="s">
        <v>6</v>
      </c>
      <c r="B5" s="6"/>
      <c r="C5" s="6" t="s">
        <v>7</v>
      </c>
      <c r="D5" s="6"/>
    </row>
    <row r="6" spans="1:6" s="1" customFormat="1" ht="19.5" customHeight="1">
      <c r="A6" s="16" t="s">
        <v>8</v>
      </c>
      <c r="B6" s="16" t="s">
        <v>9</v>
      </c>
      <c r="C6" s="16" t="s">
        <v>10</v>
      </c>
      <c r="D6" s="16" t="s">
        <v>9</v>
      </c>
      <c r="F6" s="70"/>
    </row>
    <row r="7" spans="1:4" s="1" customFormat="1" ht="19.5" customHeight="1">
      <c r="A7" s="48" t="s">
        <v>11</v>
      </c>
      <c r="B7" s="21">
        <v>1462.0157</v>
      </c>
      <c r="C7" s="49" t="s">
        <v>12</v>
      </c>
      <c r="D7" s="50">
        <f>D8+D12</f>
        <v>1526.7932999999998</v>
      </c>
    </row>
    <row r="8" spans="1:4" s="1" customFormat="1" ht="19.5" customHeight="1">
      <c r="A8" s="48" t="s">
        <v>13</v>
      </c>
      <c r="B8" s="21">
        <v>1462.0157</v>
      </c>
      <c r="C8" s="49" t="s">
        <v>14</v>
      </c>
      <c r="D8" s="50">
        <f>D9+D10+D11</f>
        <v>1471.7932999999998</v>
      </c>
    </row>
    <row r="9" spans="1:4" s="1" customFormat="1" ht="19.5" customHeight="1">
      <c r="A9" s="48" t="s">
        <v>15</v>
      </c>
      <c r="B9" s="21"/>
      <c r="C9" s="49" t="s">
        <v>16</v>
      </c>
      <c r="D9" s="50">
        <f>1024.8072+111.79</f>
        <v>1136.5972</v>
      </c>
    </row>
    <row r="10" spans="1:4" s="1" customFormat="1" ht="19.5" customHeight="1">
      <c r="A10" s="48" t="s">
        <v>17</v>
      </c>
      <c r="B10" s="21"/>
      <c r="C10" s="49" t="s">
        <v>18</v>
      </c>
      <c r="D10" s="50">
        <f>205.3861+7.71</f>
        <v>213.0961</v>
      </c>
    </row>
    <row r="11" spans="1:4" s="1" customFormat="1" ht="19.5" customHeight="1">
      <c r="A11" s="48" t="s">
        <v>19</v>
      </c>
      <c r="B11" s="21"/>
      <c r="C11" s="49" t="s">
        <v>20</v>
      </c>
      <c r="D11" s="50">
        <f>91+31.1</f>
        <v>122.1</v>
      </c>
    </row>
    <row r="12" spans="1:4" s="1" customFormat="1" ht="19.5" customHeight="1">
      <c r="A12" s="48" t="s">
        <v>21</v>
      </c>
      <c r="B12" s="21"/>
      <c r="C12" s="49" t="s">
        <v>22</v>
      </c>
      <c r="D12" s="50">
        <v>55</v>
      </c>
    </row>
    <row r="13" spans="1:4" s="1" customFormat="1" ht="19.5" customHeight="1">
      <c r="A13" s="48" t="s">
        <v>23</v>
      </c>
      <c r="B13" s="21"/>
      <c r="C13" s="49" t="s">
        <v>24</v>
      </c>
      <c r="D13" s="50">
        <v>55</v>
      </c>
    </row>
    <row r="14" spans="1:4" s="1" customFormat="1" ht="19.5" customHeight="1">
      <c r="A14" s="48" t="s">
        <v>25</v>
      </c>
      <c r="B14" s="21"/>
      <c r="C14" s="49" t="s">
        <v>26</v>
      </c>
      <c r="D14" s="50">
        <f>D15</f>
        <v>100.3324</v>
      </c>
    </row>
    <row r="15" spans="1:4" s="1" customFormat="1" ht="19.5" customHeight="1">
      <c r="A15" s="48" t="s">
        <v>27</v>
      </c>
      <c r="B15" s="21"/>
      <c r="C15" s="49" t="s">
        <v>28</v>
      </c>
      <c r="D15" s="50">
        <f>D16+D17</f>
        <v>100.3324</v>
      </c>
    </row>
    <row r="16" spans="1:4" s="1" customFormat="1" ht="19.5" customHeight="1">
      <c r="A16" s="48" t="s">
        <v>29</v>
      </c>
      <c r="B16" s="21"/>
      <c r="C16" s="49" t="s">
        <v>30</v>
      </c>
      <c r="D16" s="50">
        <f>57.2149+8.98</f>
        <v>66.1949</v>
      </c>
    </row>
    <row r="17" spans="1:4" s="1" customFormat="1" ht="19.5" customHeight="1">
      <c r="A17" s="48"/>
      <c r="B17" s="21"/>
      <c r="C17" s="49" t="s">
        <v>31</v>
      </c>
      <c r="D17" s="50">
        <f>28.6075+5.53</f>
        <v>34.1375</v>
      </c>
    </row>
    <row r="18" spans="1:4" s="1" customFormat="1" ht="24.75" customHeight="1">
      <c r="A18" s="53"/>
      <c r="B18" s="51"/>
      <c r="C18" s="48"/>
      <c r="D18" s="71"/>
    </row>
    <row r="19" spans="1:4" s="1" customFormat="1" ht="24.75" customHeight="1">
      <c r="A19" s="53"/>
      <c r="B19" s="51"/>
      <c r="C19" s="48"/>
      <c r="D19" s="71"/>
    </row>
    <row r="20" spans="1:4" s="1" customFormat="1" ht="24.75" customHeight="1">
      <c r="A20" s="56" t="s">
        <v>32</v>
      </c>
      <c r="B20" s="21">
        <v>1462.0157</v>
      </c>
      <c r="C20" s="16" t="s">
        <v>33</v>
      </c>
      <c r="D20" s="51">
        <f>D7+D14</f>
        <v>1627.1256999999998</v>
      </c>
    </row>
    <row r="21" spans="1:4" s="1" customFormat="1" ht="24.75" customHeight="1">
      <c r="A21" s="54" t="s">
        <v>34</v>
      </c>
      <c r="B21" s="21">
        <v>165.11</v>
      </c>
      <c r="C21" s="48" t="s">
        <v>35</v>
      </c>
      <c r="D21" s="51"/>
    </row>
    <row r="22" spans="1:4" s="1" customFormat="1" ht="24.75" customHeight="1">
      <c r="A22" s="54"/>
      <c r="B22" s="51"/>
      <c r="C22" s="48"/>
      <c r="D22" s="51"/>
    </row>
    <row r="23" spans="1:4" s="1" customFormat="1" ht="19.5" customHeight="1">
      <c r="A23" s="56" t="s">
        <v>36</v>
      </c>
      <c r="B23" s="21">
        <f>B20+B21</f>
        <v>1627.1257</v>
      </c>
      <c r="C23" s="56" t="s">
        <v>37</v>
      </c>
      <c r="D23" s="21">
        <f>D20</f>
        <v>1627.1256999999998</v>
      </c>
    </row>
    <row r="24" s="1" customFormat="1" ht="19.5" customHeight="1">
      <c r="A24" s="43"/>
    </row>
    <row r="25" s="1" customFormat="1" ht="19.5" customHeight="1"/>
    <row r="26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showGridLines="0" workbookViewId="0" topLeftCell="A1">
      <selection activeCell="I7" sqref="I7"/>
    </sheetView>
  </sheetViews>
  <sheetFormatPr defaultColWidth="9.140625" defaultRowHeight="12.75" customHeight="1"/>
  <cols>
    <col min="1" max="1" width="37.140625" style="1" customWidth="1"/>
    <col min="2" max="19" width="11.140625" style="1" customWidth="1"/>
  </cols>
  <sheetData>
    <row r="1" spans="1:18" s="1" customFormat="1" ht="19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R1" s="32" t="s">
        <v>38</v>
      </c>
    </row>
    <row r="2" spans="1:18" s="1" customFormat="1" ht="33.75" customHeight="1">
      <c r="A2" s="13" t="s">
        <v>39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" customFormat="1" ht="19.5" customHeight="1">
      <c r="A3" s="23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64"/>
      <c r="L3" s="64"/>
      <c r="M3" s="64"/>
      <c r="N3" s="64"/>
      <c r="O3" s="64"/>
      <c r="P3" s="64"/>
      <c r="Q3" s="64"/>
      <c r="R3" s="12" t="s">
        <v>5</v>
      </c>
    </row>
    <row r="4" spans="1:18" s="1" customFormat="1" ht="30" customHeight="1">
      <c r="A4" s="6" t="s">
        <v>40</v>
      </c>
      <c r="B4" s="17" t="s">
        <v>41</v>
      </c>
      <c r="C4" s="17" t="s">
        <v>42</v>
      </c>
      <c r="D4" s="17"/>
      <c r="E4" s="17"/>
      <c r="F4" s="17"/>
      <c r="G4" s="17"/>
      <c r="H4" s="17"/>
      <c r="I4" s="17"/>
      <c r="J4" s="17"/>
      <c r="K4" s="17"/>
      <c r="L4" s="17"/>
      <c r="M4" s="65" t="s">
        <v>34</v>
      </c>
      <c r="N4" s="66"/>
      <c r="O4" s="66"/>
      <c r="P4" s="66"/>
      <c r="Q4" s="66"/>
      <c r="R4" s="68"/>
    </row>
    <row r="5" spans="1:18" s="1" customFormat="1" ht="30" customHeight="1">
      <c r="A5" s="6"/>
      <c r="B5" s="17"/>
      <c r="C5" s="17" t="s">
        <v>43</v>
      </c>
      <c r="D5" s="17" t="s">
        <v>44</v>
      </c>
      <c r="E5" s="17" t="s">
        <v>45</v>
      </c>
      <c r="F5" s="17" t="s">
        <v>46</v>
      </c>
      <c r="G5" s="17" t="s">
        <v>47</v>
      </c>
      <c r="H5" s="17" t="s">
        <v>48</v>
      </c>
      <c r="I5" s="17" t="s">
        <v>49</v>
      </c>
      <c r="J5" s="17" t="s">
        <v>50</v>
      </c>
      <c r="K5" s="17" t="s">
        <v>51</v>
      </c>
      <c r="L5" s="17" t="s">
        <v>52</v>
      </c>
      <c r="M5" s="17" t="s">
        <v>43</v>
      </c>
      <c r="N5" s="17" t="s">
        <v>53</v>
      </c>
      <c r="O5" s="17" t="s">
        <v>45</v>
      </c>
      <c r="P5" s="17" t="s">
        <v>46</v>
      </c>
      <c r="Q5" s="69" t="s">
        <v>54</v>
      </c>
      <c r="R5" s="69" t="s">
        <v>55</v>
      </c>
    </row>
    <row r="6" spans="1:18" s="1" customFormat="1" ht="19.5" customHeight="1">
      <c r="A6" s="6" t="s">
        <v>56</v>
      </c>
      <c r="B6" s="62">
        <v>1</v>
      </c>
      <c r="C6" s="60">
        <v>2</v>
      </c>
      <c r="D6" s="60">
        <v>3</v>
      </c>
      <c r="E6" s="60">
        <v>4</v>
      </c>
      <c r="F6" s="60">
        <v>5</v>
      </c>
      <c r="G6" s="60">
        <v>6</v>
      </c>
      <c r="H6" s="60">
        <v>7</v>
      </c>
      <c r="I6" s="60">
        <v>8</v>
      </c>
      <c r="J6" s="60">
        <v>9</v>
      </c>
      <c r="K6" s="60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</row>
    <row r="7" spans="1:18" s="1" customFormat="1" ht="19.5" customHeight="1">
      <c r="A7" s="63" t="s">
        <v>57</v>
      </c>
      <c r="B7" s="21">
        <f>C7+M7</f>
        <v>1627.1257</v>
      </c>
      <c r="C7" s="21">
        <v>1462.0157</v>
      </c>
      <c r="D7" s="21">
        <v>1462.0157</v>
      </c>
      <c r="E7" s="21"/>
      <c r="F7" s="21"/>
      <c r="G7" s="21"/>
      <c r="H7" s="21"/>
      <c r="I7" s="21"/>
      <c r="J7" s="21"/>
      <c r="K7" s="21"/>
      <c r="L7" s="21"/>
      <c r="M7" s="21">
        <v>165.11</v>
      </c>
      <c r="N7" s="67">
        <v>165.11</v>
      </c>
      <c r="O7" s="21"/>
      <c r="P7" s="21"/>
      <c r="Q7" s="21"/>
      <c r="R7" s="21"/>
    </row>
    <row r="8" spans="1:18" s="1" customFormat="1" ht="19.5" customHeight="1">
      <c r="A8" s="63" t="s">
        <v>1</v>
      </c>
      <c r="B8" s="21">
        <f>C8+M8</f>
        <v>1627.1257</v>
      </c>
      <c r="C8" s="21">
        <v>1462.0157</v>
      </c>
      <c r="D8" s="21">
        <v>1462.0157</v>
      </c>
      <c r="E8" s="21"/>
      <c r="F8" s="21"/>
      <c r="G8" s="21"/>
      <c r="H8" s="21"/>
      <c r="I8" s="21"/>
      <c r="J8" s="21"/>
      <c r="K8" s="21"/>
      <c r="L8" s="21"/>
      <c r="M8" s="21">
        <v>165.11</v>
      </c>
      <c r="N8" s="67">
        <v>165.11</v>
      </c>
      <c r="O8" s="21"/>
      <c r="P8" s="21"/>
      <c r="Q8" s="21"/>
      <c r="R8" s="21"/>
    </row>
    <row r="9" spans="1:18" s="1" customFormat="1" ht="19.5" customHeight="1">
      <c r="A9" s="63" t="s">
        <v>58</v>
      </c>
      <c r="B9" s="21">
        <f>C9+M9</f>
        <v>1627.1257</v>
      </c>
      <c r="C9" s="21">
        <v>1462.0157</v>
      </c>
      <c r="D9" s="21">
        <v>1462.0157</v>
      </c>
      <c r="E9" s="21"/>
      <c r="F9" s="21"/>
      <c r="G9" s="21"/>
      <c r="H9" s="21"/>
      <c r="I9" s="21"/>
      <c r="J9" s="21"/>
      <c r="K9" s="21"/>
      <c r="L9" s="21"/>
      <c r="M9" s="21">
        <v>165.11</v>
      </c>
      <c r="N9" s="67">
        <v>165.11</v>
      </c>
      <c r="O9" s="21"/>
      <c r="P9" s="21"/>
      <c r="Q9" s="21"/>
      <c r="R9" s="21"/>
    </row>
  </sheetData>
  <sheetProtection formatCells="0" formatColumns="0" formatRows="0" insertColumns="0" insertRows="0" insertHyperlinks="0" deleteColumns="0" deleteRows="0" sort="0" autoFilter="0" pivotTables="0"/>
  <mergeCells count="7">
    <mergeCell ref="A2:R2"/>
    <mergeCell ref="C4:L4"/>
    <mergeCell ref="M4:R4"/>
    <mergeCell ref="A4:A5"/>
    <mergeCell ref="B4:B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workbookViewId="0" topLeftCell="A1">
      <selection activeCell="C22" sqref="C22"/>
    </sheetView>
  </sheetViews>
  <sheetFormatPr defaultColWidth="9.140625" defaultRowHeight="12.75" customHeight="1"/>
  <cols>
    <col min="1" max="1" width="17.7109375" style="1" customWidth="1"/>
    <col min="2" max="2" width="41.00390625" style="1" customWidth="1"/>
    <col min="3" max="6" width="14.8515625" style="1" customWidth="1"/>
    <col min="7" max="10" width="9.140625" style="1" customWidth="1"/>
  </cols>
  <sheetData>
    <row r="1" spans="1:9" s="1" customFormat="1" ht="19.5" customHeight="1">
      <c r="A1" s="57"/>
      <c r="B1" s="33"/>
      <c r="C1" s="31"/>
      <c r="D1" s="31"/>
      <c r="E1" s="31"/>
      <c r="I1" s="46" t="s">
        <v>59</v>
      </c>
    </row>
    <row r="2" spans="1:9" s="1" customFormat="1" ht="30" customHeight="1">
      <c r="A2" s="13" t="s">
        <v>60</v>
      </c>
      <c r="B2" s="13"/>
      <c r="C2" s="13"/>
      <c r="D2" s="13"/>
      <c r="E2" s="13"/>
      <c r="F2" s="13"/>
      <c r="G2" s="13"/>
      <c r="H2" s="13"/>
      <c r="I2" s="13"/>
    </row>
    <row r="3" spans="1:9" s="1" customFormat="1" ht="19.5" customHeight="1">
      <c r="A3" s="58" t="s">
        <v>4</v>
      </c>
      <c r="B3" s="30"/>
      <c r="C3" s="31"/>
      <c r="D3" s="31"/>
      <c r="E3" s="31"/>
      <c r="I3" s="12" t="s">
        <v>61</v>
      </c>
    </row>
    <row r="4" spans="1:9" s="1" customFormat="1" ht="30" customHeight="1">
      <c r="A4" s="16" t="s">
        <v>62</v>
      </c>
      <c r="B4" s="16" t="s">
        <v>63</v>
      </c>
      <c r="C4" s="17" t="s">
        <v>41</v>
      </c>
      <c r="D4" s="17" t="s">
        <v>64</v>
      </c>
      <c r="E4" s="17"/>
      <c r="F4" s="17" t="s">
        <v>65</v>
      </c>
      <c r="G4" s="16" t="s">
        <v>66</v>
      </c>
      <c r="H4" s="16" t="s">
        <v>67</v>
      </c>
      <c r="I4" s="16" t="s">
        <v>68</v>
      </c>
    </row>
    <row r="5" spans="1:9" s="1" customFormat="1" ht="30" customHeight="1">
      <c r="A5" s="16"/>
      <c r="B5" s="16"/>
      <c r="C5" s="17"/>
      <c r="D5" s="17" t="s">
        <v>69</v>
      </c>
      <c r="E5" s="17" t="s">
        <v>70</v>
      </c>
      <c r="F5" s="17"/>
      <c r="G5" s="16"/>
      <c r="H5" s="16"/>
      <c r="I5" s="16"/>
    </row>
    <row r="6" spans="1:9" s="1" customFormat="1" ht="19.5" customHeight="1">
      <c r="A6" s="59" t="s">
        <v>56</v>
      </c>
      <c r="B6" s="6" t="s">
        <v>56</v>
      </c>
      <c r="C6" s="60">
        <v>1</v>
      </c>
      <c r="D6" s="60">
        <v>2</v>
      </c>
      <c r="E6" s="60">
        <v>3</v>
      </c>
      <c r="F6" s="60">
        <v>4</v>
      </c>
      <c r="G6" s="6">
        <v>5</v>
      </c>
      <c r="H6" s="6">
        <v>6</v>
      </c>
      <c r="I6" s="6">
        <v>7</v>
      </c>
    </row>
    <row r="7" spans="1:9" s="1" customFormat="1" ht="19.5" customHeight="1">
      <c r="A7" s="61"/>
      <c r="B7" s="25" t="s">
        <v>57</v>
      </c>
      <c r="C7" s="21">
        <f>D7+E7+F7</f>
        <v>1627.1257</v>
      </c>
      <c r="D7" s="21">
        <f>D8+D13+D15</f>
        <v>1120.7708</v>
      </c>
      <c r="E7" s="21">
        <f>E8+E13+E15</f>
        <v>116.1588</v>
      </c>
      <c r="F7" s="21">
        <f>F8+F15</f>
        <v>390.1961</v>
      </c>
      <c r="G7" s="21"/>
      <c r="H7" s="21"/>
      <c r="I7" s="21"/>
    </row>
    <row r="8" spans="1:9" s="1" customFormat="1" ht="19.5" customHeight="1">
      <c r="A8" s="61" t="s">
        <v>71</v>
      </c>
      <c r="B8" s="25" t="s">
        <v>12</v>
      </c>
      <c r="C8" s="21">
        <f aca="true" t="shared" si="0" ref="C8:C14">D8+E8+F8</f>
        <v>1526.7932999999998</v>
      </c>
      <c r="D8" s="21">
        <f>936.3084+84.13</f>
        <v>1020.4384</v>
      </c>
      <c r="E8" s="21">
        <f>88.4988+27.66</f>
        <v>116.1588</v>
      </c>
      <c r="F8" s="21">
        <f>F9+F13</f>
        <v>390.1961</v>
      </c>
      <c r="G8" s="21"/>
      <c r="H8" s="21"/>
      <c r="I8" s="21"/>
    </row>
    <row r="9" spans="1:9" s="1" customFormat="1" ht="19.5" customHeight="1">
      <c r="A9" s="61" t="s">
        <v>72</v>
      </c>
      <c r="B9" s="25" t="s">
        <v>14</v>
      </c>
      <c r="C9" s="21">
        <f t="shared" si="0"/>
        <v>1471.7932999999998</v>
      </c>
      <c r="D9" s="21">
        <f>936.3084+84.13</f>
        <v>1020.4384</v>
      </c>
      <c r="E9" s="21">
        <f>88.4988+27.66</f>
        <v>116.1588</v>
      </c>
      <c r="F9" s="21">
        <f>F10+F11+F12</f>
        <v>335.1961</v>
      </c>
      <c r="G9" s="21"/>
      <c r="H9" s="21"/>
      <c r="I9" s="21"/>
    </row>
    <row r="10" spans="1:9" s="1" customFormat="1" ht="19.5" customHeight="1">
      <c r="A10" s="61" t="s">
        <v>73</v>
      </c>
      <c r="B10" s="25" t="s">
        <v>16</v>
      </c>
      <c r="C10" s="21">
        <f t="shared" si="0"/>
        <v>1136.5972</v>
      </c>
      <c r="D10" s="21">
        <f>936.3084+84.13</f>
        <v>1020.4384</v>
      </c>
      <c r="E10" s="21">
        <f>88.4988+27.66</f>
        <v>116.1588</v>
      </c>
      <c r="F10" s="21"/>
      <c r="G10" s="21"/>
      <c r="H10" s="21"/>
      <c r="I10" s="21"/>
    </row>
    <row r="11" spans="1:9" s="1" customFormat="1" ht="19.5" customHeight="1">
      <c r="A11" s="61" t="s">
        <v>74</v>
      </c>
      <c r="B11" s="25" t="s">
        <v>18</v>
      </c>
      <c r="C11" s="21">
        <f t="shared" si="0"/>
        <v>213.0961</v>
      </c>
      <c r="D11" s="21"/>
      <c r="E11" s="21"/>
      <c r="F11" s="21">
        <f>205.3861+7.71</f>
        <v>213.0961</v>
      </c>
      <c r="G11" s="21"/>
      <c r="H11" s="21"/>
      <c r="I11" s="21"/>
    </row>
    <row r="12" spans="1:9" s="1" customFormat="1" ht="19.5" customHeight="1">
      <c r="A12" s="61" t="s">
        <v>75</v>
      </c>
      <c r="B12" s="25" t="s">
        <v>20</v>
      </c>
      <c r="C12" s="21">
        <f t="shared" si="0"/>
        <v>122.1</v>
      </c>
      <c r="D12" s="21"/>
      <c r="E12" s="21"/>
      <c r="F12" s="21">
        <f>91+31.1</f>
        <v>122.1</v>
      </c>
      <c r="G12" s="21"/>
      <c r="H12" s="21"/>
      <c r="I12" s="21"/>
    </row>
    <row r="13" spans="1:9" s="1" customFormat="1" ht="19.5" customHeight="1">
      <c r="A13" s="61" t="s">
        <v>76</v>
      </c>
      <c r="B13" s="25" t="s">
        <v>22</v>
      </c>
      <c r="C13" s="21">
        <f t="shared" si="0"/>
        <v>55</v>
      </c>
      <c r="D13" s="21"/>
      <c r="E13" s="21"/>
      <c r="F13" s="21">
        <v>55</v>
      </c>
      <c r="G13" s="21"/>
      <c r="H13" s="21"/>
      <c r="I13" s="21"/>
    </row>
    <row r="14" spans="1:9" s="1" customFormat="1" ht="19.5" customHeight="1">
      <c r="A14" s="61" t="s">
        <v>77</v>
      </c>
      <c r="B14" s="25" t="s">
        <v>24</v>
      </c>
      <c r="C14" s="21">
        <f t="shared" si="0"/>
        <v>55</v>
      </c>
      <c r="D14" s="21"/>
      <c r="E14" s="21"/>
      <c r="F14" s="21">
        <v>55</v>
      </c>
      <c r="G14" s="21"/>
      <c r="H14" s="21"/>
      <c r="I14" s="21"/>
    </row>
    <row r="15" spans="1:9" s="1" customFormat="1" ht="19.5" customHeight="1">
      <c r="A15" s="61" t="s">
        <v>78</v>
      </c>
      <c r="B15" s="25" t="s">
        <v>26</v>
      </c>
      <c r="C15" s="21">
        <f>D15+E15+F15</f>
        <v>100.3324</v>
      </c>
      <c r="D15" s="21">
        <f>D16</f>
        <v>100.3324</v>
      </c>
      <c r="E15" s="21"/>
      <c r="F15" s="21"/>
      <c r="G15" s="21"/>
      <c r="H15" s="21"/>
      <c r="I15" s="21"/>
    </row>
    <row r="16" spans="1:9" s="1" customFormat="1" ht="19.5" customHeight="1">
      <c r="A16" s="61" t="s">
        <v>79</v>
      </c>
      <c r="B16" s="25" t="s">
        <v>28</v>
      </c>
      <c r="C16" s="21">
        <f>D16+E16+F16</f>
        <v>100.3324</v>
      </c>
      <c r="D16" s="21">
        <f>D17+D18</f>
        <v>100.3324</v>
      </c>
      <c r="E16" s="21"/>
      <c r="F16" s="21"/>
      <c r="G16" s="21"/>
      <c r="H16" s="21"/>
      <c r="I16" s="21"/>
    </row>
    <row r="17" spans="1:9" s="1" customFormat="1" ht="19.5" customHeight="1">
      <c r="A17" s="61" t="s">
        <v>80</v>
      </c>
      <c r="B17" s="25" t="s">
        <v>30</v>
      </c>
      <c r="C17" s="21">
        <f>D17+E17+F17</f>
        <v>66.1949</v>
      </c>
      <c r="D17" s="21">
        <f>57.2149+8.98</f>
        <v>66.1949</v>
      </c>
      <c r="E17" s="21"/>
      <c r="F17" s="21"/>
      <c r="G17" s="21"/>
      <c r="H17" s="21"/>
      <c r="I17" s="21"/>
    </row>
    <row r="18" spans="1:9" s="1" customFormat="1" ht="19.5" customHeight="1">
      <c r="A18" s="61" t="s">
        <v>81</v>
      </c>
      <c r="B18" s="25" t="s">
        <v>31</v>
      </c>
      <c r="C18" s="21">
        <f>D18+E18+F18</f>
        <v>34.1375</v>
      </c>
      <c r="D18" s="21">
        <f>28.6075+5.53</f>
        <v>34.1375</v>
      </c>
      <c r="E18" s="21"/>
      <c r="F18" s="21"/>
      <c r="G18" s="21"/>
      <c r="H18" s="21"/>
      <c r="I18" s="21"/>
    </row>
  </sheetData>
  <sheetProtection formatCells="0" formatColumns="0" formatRows="0" insertColumns="0" insertRows="0" insertHyperlinks="0" deleteColumns="0" deleteRows="0" sort="0" autoFilter="0" pivotTables="0"/>
  <mergeCells count="16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38.28125" style="1" customWidth="1"/>
    <col min="2" max="2" width="34.00390625" style="1" customWidth="1"/>
    <col min="3" max="3" width="71.421875" style="1" customWidth="1"/>
    <col min="4" max="4" width="19.421875" style="1" customWidth="1"/>
    <col min="5" max="7" width="9.140625" style="1" customWidth="1"/>
  </cols>
  <sheetData>
    <row r="1" s="1" customFormat="1" ht="19.5" customHeight="1">
      <c r="D1" s="46" t="s">
        <v>82</v>
      </c>
    </row>
    <row r="2" s="1" customFormat="1" ht="9.75" customHeight="1">
      <c r="A2" s="47"/>
    </row>
    <row r="3" spans="1:4" s="1" customFormat="1" ht="28.5" customHeight="1">
      <c r="A3" s="13" t="s">
        <v>83</v>
      </c>
      <c r="B3" s="13"/>
      <c r="C3" s="13"/>
      <c r="D3" s="13"/>
    </row>
    <row r="4" spans="1:4" s="1" customFormat="1" ht="15" customHeight="1">
      <c r="A4" s="3" t="s">
        <v>4</v>
      </c>
      <c r="B4" s="4"/>
      <c r="C4" s="4"/>
      <c r="D4" s="46" t="s">
        <v>5</v>
      </c>
    </row>
    <row r="5" spans="1:4" s="1" customFormat="1" ht="24.75" customHeight="1">
      <c r="A5" s="6" t="s">
        <v>6</v>
      </c>
      <c r="B5" s="6"/>
      <c r="C5" s="6" t="s">
        <v>7</v>
      </c>
      <c r="D5" s="6"/>
    </row>
    <row r="6" spans="1:4" s="1" customFormat="1" ht="19.5" customHeight="1">
      <c r="A6" s="16" t="s">
        <v>8</v>
      </c>
      <c r="B6" s="16" t="s">
        <v>9</v>
      </c>
      <c r="C6" s="16" t="s">
        <v>10</v>
      </c>
      <c r="D6" s="16" t="s">
        <v>9</v>
      </c>
    </row>
    <row r="7" spans="1:4" s="1" customFormat="1" ht="19.5" customHeight="1">
      <c r="A7" s="48" t="s">
        <v>11</v>
      </c>
      <c r="B7" s="21">
        <v>1462.0157</v>
      </c>
      <c r="C7" s="49" t="s">
        <v>12</v>
      </c>
      <c r="D7" s="50">
        <v>1376.1933</v>
      </c>
    </row>
    <row r="8" spans="1:4" s="1" customFormat="1" ht="19.5" customHeight="1">
      <c r="A8" s="48" t="s">
        <v>13</v>
      </c>
      <c r="B8" s="21">
        <v>1462.0157</v>
      </c>
      <c r="C8" s="49" t="s">
        <v>14</v>
      </c>
      <c r="D8" s="50">
        <v>1321.1933</v>
      </c>
    </row>
    <row r="9" spans="1:4" s="1" customFormat="1" ht="19.5" customHeight="1">
      <c r="A9" s="48" t="s">
        <v>15</v>
      </c>
      <c r="B9" s="21"/>
      <c r="C9" s="49" t="s">
        <v>16</v>
      </c>
      <c r="D9" s="50">
        <v>1024.8072</v>
      </c>
    </row>
    <row r="10" spans="1:4" s="1" customFormat="1" ht="19.5" customHeight="1">
      <c r="A10" s="48" t="s">
        <v>17</v>
      </c>
      <c r="B10" s="51"/>
      <c r="C10" s="49" t="s">
        <v>18</v>
      </c>
      <c r="D10" s="50">
        <v>205.3861</v>
      </c>
    </row>
    <row r="11" spans="1:4" s="1" customFormat="1" ht="19.5" customHeight="1">
      <c r="A11" s="48"/>
      <c r="B11" s="52"/>
      <c r="C11" s="49" t="s">
        <v>20</v>
      </c>
      <c r="D11" s="50">
        <v>91</v>
      </c>
    </row>
    <row r="12" spans="1:4" s="1" customFormat="1" ht="19.5" customHeight="1">
      <c r="A12" s="48"/>
      <c r="B12" s="52"/>
      <c r="C12" s="49" t="s">
        <v>22</v>
      </c>
      <c r="D12" s="50">
        <v>55</v>
      </c>
    </row>
    <row r="13" spans="1:4" s="1" customFormat="1" ht="19.5" customHeight="1">
      <c r="A13" s="48"/>
      <c r="B13" s="51"/>
      <c r="C13" s="49" t="s">
        <v>24</v>
      </c>
      <c r="D13" s="50">
        <v>55</v>
      </c>
    </row>
    <row r="14" spans="1:4" s="1" customFormat="1" ht="19.5" customHeight="1">
      <c r="A14" s="48"/>
      <c r="B14" s="51"/>
      <c r="C14" s="49" t="s">
        <v>26</v>
      </c>
      <c r="D14" s="50">
        <v>85.8224</v>
      </c>
    </row>
    <row r="15" spans="1:4" s="1" customFormat="1" ht="19.5" customHeight="1">
      <c r="A15" s="48"/>
      <c r="B15" s="51"/>
      <c r="C15" s="49" t="s">
        <v>28</v>
      </c>
      <c r="D15" s="50">
        <v>85.8224</v>
      </c>
    </row>
    <row r="16" spans="1:4" s="1" customFormat="1" ht="19.5" customHeight="1">
      <c r="A16" s="53"/>
      <c r="B16" s="51"/>
      <c r="C16" s="49" t="s">
        <v>30</v>
      </c>
      <c r="D16" s="50">
        <v>57.2149</v>
      </c>
    </row>
    <row r="17" spans="1:4" s="1" customFormat="1" ht="19.5" customHeight="1">
      <c r="A17" s="53"/>
      <c r="B17" s="51"/>
      <c r="C17" s="49" t="s">
        <v>31</v>
      </c>
      <c r="D17" s="50">
        <v>28.6075</v>
      </c>
    </row>
    <row r="18" spans="1:4" s="1" customFormat="1" ht="24.75" customHeight="1">
      <c r="A18" s="54"/>
      <c r="B18" s="51"/>
      <c r="C18" s="55"/>
      <c r="D18" s="55"/>
    </row>
    <row r="19" spans="1:4" s="1" customFormat="1" ht="24.75" customHeight="1">
      <c r="A19" s="54"/>
      <c r="B19" s="51"/>
      <c r="C19" s="55"/>
      <c r="D19" s="55"/>
    </row>
    <row r="20" spans="1:4" s="1" customFormat="1" ht="19.5" customHeight="1">
      <c r="A20" s="56" t="s">
        <v>36</v>
      </c>
      <c r="B20" s="21">
        <v>1462.0157</v>
      </c>
      <c r="C20" s="56" t="s">
        <v>37</v>
      </c>
      <c r="D20" s="21">
        <v>1462.0157</v>
      </c>
    </row>
    <row r="21" s="1" customFormat="1" ht="19.5" customHeight="1">
      <c r="A21" s="43"/>
    </row>
    <row r="22" s="1" customFormat="1" ht="19.5" customHeight="1"/>
    <row r="23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workbookViewId="0" topLeftCell="A3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41.421875" style="1" customWidth="1"/>
    <col min="3" max="7" width="14.8515625" style="1" customWidth="1"/>
    <col min="8" max="12" width="19.57421875" style="1" customWidth="1"/>
    <col min="13" max="13" width="9.140625" style="1" customWidth="1"/>
  </cols>
  <sheetData>
    <row r="1" spans="1:12" s="1" customFormat="1" ht="19.5" customHeight="1">
      <c r="A1" s="30"/>
      <c r="B1" s="30"/>
      <c r="C1" s="31"/>
      <c r="D1" s="31"/>
      <c r="E1" s="31"/>
      <c r="F1" s="31"/>
      <c r="G1" s="32" t="s">
        <v>84</v>
      </c>
      <c r="H1" s="33"/>
      <c r="I1" s="33"/>
      <c r="J1" s="33"/>
      <c r="K1" s="33"/>
      <c r="L1" s="33"/>
    </row>
    <row r="2" spans="1:12" s="1" customFormat="1" ht="24" customHeight="1">
      <c r="A2" s="13" t="s">
        <v>85</v>
      </c>
      <c r="B2" s="13"/>
      <c r="C2" s="13"/>
      <c r="D2" s="13"/>
      <c r="E2" s="13"/>
      <c r="F2" s="13"/>
      <c r="G2" s="13"/>
      <c r="H2" s="34"/>
      <c r="I2" s="34"/>
      <c r="J2" s="34"/>
      <c r="K2" s="33"/>
      <c r="L2" s="33"/>
    </row>
    <row r="3" spans="1:12" s="1" customFormat="1" ht="19.5" customHeight="1">
      <c r="A3" s="3" t="s">
        <v>4</v>
      </c>
      <c r="B3" s="35"/>
      <c r="C3" s="31"/>
      <c r="D3" s="31"/>
      <c r="E3" s="31"/>
      <c r="F3" s="31"/>
      <c r="G3" s="12" t="s">
        <v>5</v>
      </c>
      <c r="H3" s="33"/>
      <c r="I3" s="33"/>
      <c r="J3" s="33"/>
      <c r="K3" s="33"/>
      <c r="L3" s="33"/>
    </row>
    <row r="4" spans="1:12" s="1" customFormat="1" ht="30" customHeight="1">
      <c r="A4" s="17" t="s">
        <v>62</v>
      </c>
      <c r="B4" s="17" t="s">
        <v>63</v>
      </c>
      <c r="C4" s="17" t="s">
        <v>86</v>
      </c>
      <c r="D4" s="17" t="s">
        <v>64</v>
      </c>
      <c r="E4" s="17"/>
      <c r="F4" s="17"/>
      <c r="G4" s="17" t="s">
        <v>65</v>
      </c>
      <c r="H4" s="33"/>
      <c r="I4" s="33"/>
      <c r="J4" s="33"/>
      <c r="K4" s="33"/>
      <c r="L4" s="33"/>
    </row>
    <row r="5" spans="1:12" s="1" customFormat="1" ht="30" customHeight="1">
      <c r="A5" s="17"/>
      <c r="B5" s="17"/>
      <c r="C5" s="17"/>
      <c r="D5" s="17" t="s">
        <v>43</v>
      </c>
      <c r="E5" s="17" t="s">
        <v>87</v>
      </c>
      <c r="F5" s="17" t="s">
        <v>70</v>
      </c>
      <c r="G5" s="17"/>
      <c r="H5" s="30"/>
      <c r="I5" s="30"/>
      <c r="J5" s="30"/>
      <c r="K5" s="30"/>
      <c r="L5" s="30"/>
    </row>
    <row r="6" spans="1:12" s="1" customFormat="1" ht="19.5" customHeight="1">
      <c r="A6" s="36" t="s">
        <v>56</v>
      </c>
      <c r="B6" s="36" t="s">
        <v>56</v>
      </c>
      <c r="C6" s="18">
        <v>1</v>
      </c>
      <c r="D6" s="18">
        <v>2</v>
      </c>
      <c r="E6" s="18">
        <v>3</v>
      </c>
      <c r="F6" s="18">
        <v>4</v>
      </c>
      <c r="G6" s="37">
        <v>5</v>
      </c>
      <c r="H6" s="33"/>
      <c r="I6" s="33"/>
      <c r="J6" s="33"/>
      <c r="K6" s="33"/>
      <c r="L6" s="33"/>
    </row>
    <row r="7" spans="1:12" s="1" customFormat="1" ht="19.5" customHeight="1">
      <c r="A7" s="20"/>
      <c r="B7" s="38" t="s">
        <v>57</v>
      </c>
      <c r="C7" s="39">
        <v>1462.0157</v>
      </c>
      <c r="D7" s="39">
        <v>1110.6296</v>
      </c>
      <c r="E7" s="39">
        <v>1022.1308</v>
      </c>
      <c r="F7" s="39">
        <v>88.4988</v>
      </c>
      <c r="G7" s="21">
        <v>351.3861</v>
      </c>
      <c r="H7" s="33"/>
      <c r="I7" s="33"/>
      <c r="J7" s="33"/>
      <c r="K7" s="33"/>
      <c r="L7" s="33"/>
    </row>
    <row r="8" spans="1:7" s="1" customFormat="1" ht="19.5" customHeight="1">
      <c r="A8" s="20" t="s">
        <v>71</v>
      </c>
      <c r="B8" s="38" t="s">
        <v>12</v>
      </c>
      <c r="C8" s="39">
        <v>1376.1933</v>
      </c>
      <c r="D8" s="39">
        <v>1024.8072</v>
      </c>
      <c r="E8" s="39">
        <v>936.3084</v>
      </c>
      <c r="F8" s="39">
        <v>88.4988</v>
      </c>
      <c r="G8" s="21">
        <v>351.3861</v>
      </c>
    </row>
    <row r="9" spans="1:7" s="1" customFormat="1" ht="19.5" customHeight="1">
      <c r="A9" s="20" t="s">
        <v>72</v>
      </c>
      <c r="B9" s="38" t="s">
        <v>14</v>
      </c>
      <c r="C9" s="39">
        <v>1321.1933</v>
      </c>
      <c r="D9" s="39">
        <v>1024.8072</v>
      </c>
      <c r="E9" s="39">
        <v>936.3084</v>
      </c>
      <c r="F9" s="39">
        <v>88.4988</v>
      </c>
      <c r="G9" s="21">
        <v>296.3861</v>
      </c>
    </row>
    <row r="10" spans="1:7" s="1" customFormat="1" ht="19.5" customHeight="1">
      <c r="A10" s="20" t="s">
        <v>73</v>
      </c>
      <c r="B10" s="38" t="s">
        <v>16</v>
      </c>
      <c r="C10" s="39">
        <v>1024.8072</v>
      </c>
      <c r="D10" s="39">
        <v>1024.8072</v>
      </c>
      <c r="E10" s="39">
        <v>936.3084</v>
      </c>
      <c r="F10" s="39">
        <v>88.4988</v>
      </c>
      <c r="G10" s="21"/>
    </row>
    <row r="11" spans="1:7" s="1" customFormat="1" ht="19.5" customHeight="1">
      <c r="A11" s="20" t="s">
        <v>74</v>
      </c>
      <c r="B11" s="38" t="s">
        <v>18</v>
      </c>
      <c r="C11" s="39">
        <v>205.3861</v>
      </c>
      <c r="D11" s="39"/>
      <c r="E11" s="39"/>
      <c r="F11" s="39"/>
      <c r="G11" s="21">
        <v>205.3861</v>
      </c>
    </row>
    <row r="12" spans="1:7" s="1" customFormat="1" ht="19.5" customHeight="1">
      <c r="A12" s="20" t="s">
        <v>75</v>
      </c>
      <c r="B12" s="38" t="s">
        <v>20</v>
      </c>
      <c r="C12" s="39">
        <v>91</v>
      </c>
      <c r="D12" s="39"/>
      <c r="E12" s="39"/>
      <c r="F12" s="39"/>
      <c r="G12" s="21">
        <v>91</v>
      </c>
    </row>
    <row r="13" spans="1:7" s="1" customFormat="1" ht="19.5" customHeight="1">
      <c r="A13" s="20" t="s">
        <v>76</v>
      </c>
      <c r="B13" s="38" t="s">
        <v>22</v>
      </c>
      <c r="C13" s="39">
        <v>55</v>
      </c>
      <c r="D13" s="39"/>
      <c r="E13" s="39"/>
      <c r="F13" s="39"/>
      <c r="G13" s="21">
        <v>55</v>
      </c>
    </row>
    <row r="14" spans="1:7" s="1" customFormat="1" ht="19.5" customHeight="1">
      <c r="A14" s="20" t="s">
        <v>77</v>
      </c>
      <c r="B14" s="38" t="s">
        <v>24</v>
      </c>
      <c r="C14" s="39">
        <v>55</v>
      </c>
      <c r="D14" s="39"/>
      <c r="E14" s="39"/>
      <c r="F14" s="39"/>
      <c r="G14" s="21">
        <v>55</v>
      </c>
    </row>
    <row r="15" spans="1:7" s="1" customFormat="1" ht="19.5" customHeight="1">
      <c r="A15" s="20" t="s">
        <v>78</v>
      </c>
      <c r="B15" s="38" t="s">
        <v>26</v>
      </c>
      <c r="C15" s="39">
        <v>85.8224</v>
      </c>
      <c r="D15" s="39">
        <v>85.8224</v>
      </c>
      <c r="E15" s="39">
        <v>85.8224</v>
      </c>
      <c r="F15" s="39"/>
      <c r="G15" s="21"/>
    </row>
    <row r="16" spans="1:7" s="1" customFormat="1" ht="19.5" customHeight="1">
      <c r="A16" s="20" t="s">
        <v>79</v>
      </c>
      <c r="B16" s="38" t="s">
        <v>28</v>
      </c>
      <c r="C16" s="39">
        <v>85.8224</v>
      </c>
      <c r="D16" s="39">
        <v>85.8224</v>
      </c>
      <c r="E16" s="39">
        <v>85.8224</v>
      </c>
      <c r="F16" s="39"/>
      <c r="G16" s="21"/>
    </row>
    <row r="17" spans="1:7" s="1" customFormat="1" ht="19.5" customHeight="1">
      <c r="A17" s="20" t="s">
        <v>80</v>
      </c>
      <c r="B17" s="38" t="s">
        <v>30</v>
      </c>
      <c r="C17" s="39">
        <v>57.2149</v>
      </c>
      <c r="D17" s="39">
        <v>57.2149</v>
      </c>
      <c r="E17" s="39">
        <v>57.2149</v>
      </c>
      <c r="F17" s="39"/>
      <c r="G17" s="21"/>
    </row>
    <row r="18" spans="1:7" s="1" customFormat="1" ht="19.5" customHeight="1">
      <c r="A18" s="20" t="s">
        <v>81</v>
      </c>
      <c r="B18" s="38" t="s">
        <v>31</v>
      </c>
      <c r="C18" s="39">
        <v>28.6075</v>
      </c>
      <c r="D18" s="39">
        <v>28.6075</v>
      </c>
      <c r="E18" s="39">
        <v>28.6075</v>
      </c>
      <c r="F18" s="39"/>
      <c r="G18" s="21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E26" sqref="E26"/>
    </sheetView>
  </sheetViews>
  <sheetFormatPr defaultColWidth="9.140625" defaultRowHeight="12.75" customHeight="1"/>
  <cols>
    <col min="1" max="1" width="26.140625" style="1" customWidth="1"/>
    <col min="2" max="2" width="44.57421875" style="1" customWidth="1"/>
    <col min="3" max="5" width="22.421875" style="1" customWidth="1"/>
    <col min="6" max="8" width="19.57421875" style="1" customWidth="1"/>
    <col min="9" max="9" width="9.140625" style="1" customWidth="1"/>
  </cols>
  <sheetData>
    <row r="1" spans="1:8" s="1" customFormat="1" ht="19.5" customHeight="1">
      <c r="A1" s="30"/>
      <c r="B1" s="30"/>
      <c r="D1" s="33"/>
      <c r="E1" s="32" t="s">
        <v>88</v>
      </c>
      <c r="F1" s="33"/>
      <c r="G1" s="33"/>
      <c r="H1" s="33"/>
    </row>
    <row r="2" spans="1:8" s="1" customFormat="1" ht="28.5" customHeight="1">
      <c r="A2" s="13" t="s">
        <v>89</v>
      </c>
      <c r="B2" s="13"/>
      <c r="C2" s="13"/>
      <c r="D2" s="13"/>
      <c r="E2" s="13"/>
      <c r="F2" s="34"/>
      <c r="G2" s="33"/>
      <c r="H2" s="33"/>
    </row>
    <row r="3" spans="1:8" s="1" customFormat="1" ht="19.5" customHeight="1">
      <c r="A3" s="3" t="s">
        <v>4</v>
      </c>
      <c r="B3" s="35"/>
      <c r="D3" s="33"/>
      <c r="E3" s="12" t="s">
        <v>5</v>
      </c>
      <c r="F3" s="33"/>
      <c r="G3" s="33"/>
      <c r="H3" s="33"/>
    </row>
    <row r="4" spans="1:8" s="1" customFormat="1" ht="30" customHeight="1">
      <c r="A4" s="17" t="s">
        <v>90</v>
      </c>
      <c r="B4" s="17"/>
      <c r="C4" s="17" t="s">
        <v>91</v>
      </c>
      <c r="D4" s="17"/>
      <c r="E4" s="17"/>
      <c r="F4" s="33"/>
      <c r="G4" s="33"/>
      <c r="H4" s="33"/>
    </row>
    <row r="5" spans="1:8" s="1" customFormat="1" ht="30" customHeight="1">
      <c r="A5" s="17" t="s">
        <v>62</v>
      </c>
      <c r="B5" s="17" t="s">
        <v>63</v>
      </c>
      <c r="C5" s="17" t="s">
        <v>57</v>
      </c>
      <c r="D5" s="16" t="s">
        <v>87</v>
      </c>
      <c r="E5" s="16" t="s">
        <v>70</v>
      </c>
      <c r="F5" s="30"/>
      <c r="G5" s="30"/>
      <c r="H5" s="30"/>
    </row>
    <row r="6" spans="1:8" s="1" customFormat="1" ht="19.5" customHeight="1">
      <c r="A6" s="36" t="s">
        <v>56</v>
      </c>
      <c r="B6" s="36" t="s">
        <v>56</v>
      </c>
      <c r="C6" s="37">
        <v>1</v>
      </c>
      <c r="D6" s="16">
        <v>2</v>
      </c>
      <c r="E6" s="16">
        <v>3</v>
      </c>
      <c r="F6" s="33"/>
      <c r="G6" s="33"/>
      <c r="H6" s="33"/>
    </row>
    <row r="7" spans="1:8" s="1" customFormat="1" ht="19.5" customHeight="1">
      <c r="A7" s="20"/>
      <c r="B7" s="38" t="s">
        <v>57</v>
      </c>
      <c r="C7" s="21">
        <v>1110.6296</v>
      </c>
      <c r="D7" s="45">
        <v>1022.1308</v>
      </c>
      <c r="E7" s="45">
        <v>88.4988</v>
      </c>
      <c r="F7" s="33"/>
      <c r="G7" s="33"/>
      <c r="H7" s="33"/>
    </row>
    <row r="8" spans="1:5" s="1" customFormat="1" ht="19.5" customHeight="1">
      <c r="A8" s="20" t="s">
        <v>92</v>
      </c>
      <c r="B8" s="38" t="s">
        <v>93</v>
      </c>
      <c r="C8" s="21">
        <v>973.7808</v>
      </c>
      <c r="D8" s="45">
        <v>973.7808</v>
      </c>
      <c r="E8" s="45"/>
    </row>
    <row r="9" spans="1:5" s="1" customFormat="1" ht="19.5" customHeight="1">
      <c r="A9" s="20" t="s">
        <v>94</v>
      </c>
      <c r="B9" s="38" t="s">
        <v>95</v>
      </c>
      <c r="C9" s="21">
        <v>160.1748</v>
      </c>
      <c r="D9" s="45">
        <v>160.1748</v>
      </c>
      <c r="E9" s="45"/>
    </row>
    <row r="10" spans="1:5" s="1" customFormat="1" ht="19.5" customHeight="1">
      <c r="A10" s="20" t="s">
        <v>96</v>
      </c>
      <c r="B10" s="38" t="s">
        <v>97</v>
      </c>
      <c r="C10" s="21">
        <v>141.2496</v>
      </c>
      <c r="D10" s="45">
        <v>141.2496</v>
      </c>
      <c r="E10" s="45"/>
    </row>
    <row r="11" spans="1:5" s="1" customFormat="1" ht="19.5" customHeight="1">
      <c r="A11" s="20" t="s">
        <v>98</v>
      </c>
      <c r="B11" s="38" t="s">
        <v>99</v>
      </c>
      <c r="C11" s="21">
        <v>316.3928</v>
      </c>
      <c r="D11" s="45">
        <v>316.3928</v>
      </c>
      <c r="E11" s="45"/>
    </row>
    <row r="12" spans="1:5" s="1" customFormat="1" ht="19.5" customHeight="1">
      <c r="A12" s="20" t="s">
        <v>100</v>
      </c>
      <c r="B12" s="38" t="s">
        <v>101</v>
      </c>
      <c r="C12" s="21">
        <v>22.2</v>
      </c>
      <c r="D12" s="45">
        <v>22.2</v>
      </c>
      <c r="E12" s="45"/>
    </row>
    <row r="13" spans="1:5" s="1" customFormat="1" ht="19.5" customHeight="1">
      <c r="A13" s="20" t="s">
        <v>102</v>
      </c>
      <c r="B13" s="38" t="s">
        <v>103</v>
      </c>
      <c r="C13" s="21">
        <v>50.8992</v>
      </c>
      <c r="D13" s="45">
        <v>50.8992</v>
      </c>
      <c r="E13" s="45"/>
    </row>
    <row r="14" spans="1:5" s="1" customFormat="1" ht="19.5" customHeight="1">
      <c r="A14" s="20" t="s">
        <v>104</v>
      </c>
      <c r="B14" s="38" t="s">
        <v>105</v>
      </c>
      <c r="C14" s="21">
        <v>57.2149</v>
      </c>
      <c r="D14" s="45">
        <v>57.2149</v>
      </c>
      <c r="E14" s="45"/>
    </row>
    <row r="15" spans="1:5" s="1" customFormat="1" ht="19.5" customHeight="1">
      <c r="A15" s="20" t="s">
        <v>106</v>
      </c>
      <c r="B15" s="38" t="s">
        <v>107</v>
      </c>
      <c r="C15" s="21">
        <v>28.6075</v>
      </c>
      <c r="D15" s="45">
        <v>28.6075</v>
      </c>
      <c r="E15" s="45"/>
    </row>
    <row r="16" spans="1:5" s="1" customFormat="1" ht="19.5" customHeight="1">
      <c r="A16" s="20" t="s">
        <v>108</v>
      </c>
      <c r="B16" s="38" t="s">
        <v>109</v>
      </c>
      <c r="C16" s="21">
        <v>26.8196</v>
      </c>
      <c r="D16" s="45">
        <v>26.8196</v>
      </c>
      <c r="E16" s="45"/>
    </row>
    <row r="17" spans="1:5" s="1" customFormat="1" ht="19.5" customHeight="1">
      <c r="A17" s="20" t="s">
        <v>110</v>
      </c>
      <c r="B17" s="38" t="s">
        <v>111</v>
      </c>
      <c r="C17" s="21">
        <v>2.7948</v>
      </c>
      <c r="D17" s="45">
        <v>2.7948</v>
      </c>
      <c r="E17" s="45"/>
    </row>
    <row r="18" spans="1:5" s="1" customFormat="1" ht="19.5" customHeight="1">
      <c r="A18" s="20" t="s">
        <v>112</v>
      </c>
      <c r="B18" s="38" t="s">
        <v>113</v>
      </c>
      <c r="C18" s="21">
        <v>1.1897</v>
      </c>
      <c r="D18" s="45">
        <v>1.1897</v>
      </c>
      <c r="E18" s="45"/>
    </row>
    <row r="19" spans="1:5" s="1" customFormat="1" ht="19.5" customHeight="1">
      <c r="A19" s="20" t="s">
        <v>114</v>
      </c>
      <c r="B19" s="38" t="s">
        <v>115</v>
      </c>
      <c r="C19" s="21">
        <v>88.0908</v>
      </c>
      <c r="D19" s="45">
        <v>88.0908</v>
      </c>
      <c r="E19" s="45"/>
    </row>
    <row r="20" spans="1:5" s="1" customFormat="1" ht="19.5" customHeight="1">
      <c r="A20" s="20" t="s">
        <v>116</v>
      </c>
      <c r="B20" s="38" t="s">
        <v>117</v>
      </c>
      <c r="C20" s="21">
        <v>78.1471</v>
      </c>
      <c r="D20" s="45">
        <v>78.1471</v>
      </c>
      <c r="E20" s="45"/>
    </row>
    <row r="21" spans="1:5" s="1" customFormat="1" ht="19.5" customHeight="1">
      <c r="A21" s="20" t="s">
        <v>118</v>
      </c>
      <c r="B21" s="38" t="s">
        <v>119</v>
      </c>
      <c r="C21" s="21">
        <v>136.8488</v>
      </c>
      <c r="D21" s="45">
        <v>48.35</v>
      </c>
      <c r="E21" s="45">
        <v>88.4988</v>
      </c>
    </row>
    <row r="22" spans="1:5" s="1" customFormat="1" ht="19.5" customHeight="1">
      <c r="A22" s="20" t="s">
        <v>120</v>
      </c>
      <c r="B22" s="38" t="s">
        <v>121</v>
      </c>
      <c r="C22" s="21">
        <v>16</v>
      </c>
      <c r="D22" s="45"/>
      <c r="E22" s="45">
        <v>16</v>
      </c>
    </row>
    <row r="23" spans="1:5" s="1" customFormat="1" ht="19.5" customHeight="1">
      <c r="A23" s="20" t="s">
        <v>122</v>
      </c>
      <c r="B23" s="38" t="s">
        <v>123</v>
      </c>
      <c r="C23" s="21">
        <v>30.62</v>
      </c>
      <c r="D23" s="45"/>
      <c r="E23" s="45">
        <v>30.62</v>
      </c>
    </row>
    <row r="24" spans="1:5" s="1" customFormat="1" ht="19.5" customHeight="1">
      <c r="A24" s="20" t="s">
        <v>124</v>
      </c>
      <c r="B24" s="38" t="s">
        <v>125</v>
      </c>
      <c r="C24" s="21">
        <v>28</v>
      </c>
      <c r="D24" s="45">
        <v>28</v>
      </c>
      <c r="E24" s="45"/>
    </row>
    <row r="25" spans="1:5" s="1" customFormat="1" ht="19.5" customHeight="1">
      <c r="A25" s="20" t="s">
        <v>126</v>
      </c>
      <c r="B25" s="38" t="s">
        <v>127</v>
      </c>
      <c r="C25" s="21">
        <v>14.682</v>
      </c>
      <c r="D25" s="45"/>
      <c r="E25" s="45">
        <v>14.682</v>
      </c>
    </row>
    <row r="26" spans="1:5" s="1" customFormat="1" ht="19.5" customHeight="1">
      <c r="A26" s="20" t="s">
        <v>128</v>
      </c>
      <c r="B26" s="38" t="s">
        <v>129</v>
      </c>
      <c r="C26" s="21">
        <v>20.35</v>
      </c>
      <c r="D26" s="45">
        <v>20.35</v>
      </c>
      <c r="E26" s="45"/>
    </row>
    <row r="27" spans="1:5" s="1" customFormat="1" ht="19.5" customHeight="1">
      <c r="A27" s="20" t="s">
        <v>130</v>
      </c>
      <c r="B27" s="38" t="s">
        <v>131</v>
      </c>
      <c r="C27" s="21">
        <v>26.7168</v>
      </c>
      <c r="D27" s="45"/>
      <c r="E27" s="45">
        <v>26.7168</v>
      </c>
    </row>
    <row r="28" spans="1:5" s="1" customFormat="1" ht="19.5" customHeight="1">
      <c r="A28" s="20" t="s">
        <v>132</v>
      </c>
      <c r="B28" s="38" t="s">
        <v>133</v>
      </c>
      <c r="C28" s="21">
        <v>0.48</v>
      </c>
      <c r="D28" s="45"/>
      <c r="E28" s="45">
        <v>0.48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13" sqref="A13"/>
    </sheetView>
  </sheetViews>
  <sheetFormatPr defaultColWidth="9.140625" defaultRowHeight="12.75" customHeight="1"/>
  <cols>
    <col min="1" max="1" width="31.8515625" style="1" customWidth="1"/>
    <col min="2" max="7" width="14.00390625" style="1" customWidth="1"/>
    <col min="8" max="8" width="9.140625" style="1" customWidth="1"/>
  </cols>
  <sheetData>
    <row r="1" s="1" customFormat="1" ht="19.5" customHeight="1">
      <c r="G1" s="12" t="s">
        <v>134</v>
      </c>
    </row>
    <row r="2" spans="1:7" s="1" customFormat="1" ht="34.5" customHeight="1">
      <c r="A2" s="13" t="s">
        <v>135</v>
      </c>
      <c r="B2" s="13"/>
      <c r="C2" s="13"/>
      <c r="D2" s="13"/>
      <c r="E2" s="13"/>
      <c r="F2" s="13"/>
      <c r="G2" s="13"/>
    </row>
    <row r="3" spans="1:7" s="1" customFormat="1" ht="19.5" customHeight="1">
      <c r="A3" s="3" t="s">
        <v>4</v>
      </c>
      <c r="B3" s="41"/>
      <c r="C3" s="41"/>
      <c r="D3" s="41"/>
      <c r="E3" s="41"/>
      <c r="F3" s="4"/>
      <c r="G3" s="12" t="s">
        <v>5</v>
      </c>
    </row>
    <row r="4" spans="1:7" s="1" customFormat="1" ht="30" customHeight="1">
      <c r="A4" s="16" t="s">
        <v>40</v>
      </c>
      <c r="B4" s="16" t="s">
        <v>136</v>
      </c>
      <c r="C4" s="17" t="s">
        <v>137</v>
      </c>
      <c r="D4" s="42" t="s">
        <v>138</v>
      </c>
      <c r="E4" s="42"/>
      <c r="F4" s="42"/>
      <c r="G4" s="16" t="s">
        <v>139</v>
      </c>
    </row>
    <row r="5" spans="1:7" s="1" customFormat="1" ht="30" customHeight="1">
      <c r="A5" s="16"/>
      <c r="B5" s="16"/>
      <c r="C5" s="17"/>
      <c r="D5" s="17" t="s">
        <v>43</v>
      </c>
      <c r="E5" s="17" t="s">
        <v>140</v>
      </c>
      <c r="F5" s="17" t="s">
        <v>141</v>
      </c>
      <c r="G5" s="16"/>
    </row>
    <row r="6" spans="1:7" s="1" customFormat="1" ht="19.5" customHeight="1">
      <c r="A6" s="16" t="s">
        <v>56</v>
      </c>
      <c r="B6" s="16">
        <v>1</v>
      </c>
      <c r="C6" s="37">
        <v>2</v>
      </c>
      <c r="D6" s="16">
        <v>3</v>
      </c>
      <c r="E6" s="37">
        <v>4</v>
      </c>
      <c r="F6" s="16">
        <v>5</v>
      </c>
      <c r="G6" s="16">
        <v>6</v>
      </c>
    </row>
    <row r="7" spans="1:7" s="1" customFormat="1" ht="19.5" customHeight="1">
      <c r="A7" s="8" t="s">
        <v>57</v>
      </c>
      <c r="B7" s="21">
        <v>48</v>
      </c>
      <c r="C7" s="21"/>
      <c r="D7" s="21"/>
      <c r="E7" s="21"/>
      <c r="F7" s="21"/>
      <c r="G7" s="21">
        <v>48</v>
      </c>
    </row>
    <row r="8" spans="1:7" s="1" customFormat="1" ht="19.5" customHeight="1">
      <c r="A8" s="8" t="s">
        <v>1</v>
      </c>
      <c r="B8" s="21">
        <v>48</v>
      </c>
      <c r="C8" s="21"/>
      <c r="D8" s="21"/>
      <c r="E8" s="21"/>
      <c r="F8" s="21"/>
      <c r="G8" s="21">
        <v>48</v>
      </c>
    </row>
    <row r="9" spans="1:7" s="1" customFormat="1" ht="19.5" customHeight="1">
      <c r="A9" s="40" t="s">
        <v>142</v>
      </c>
      <c r="B9" s="43"/>
      <c r="C9" s="44"/>
      <c r="D9" s="44"/>
      <c r="E9" s="44"/>
      <c r="F9" s="44"/>
      <c r="G9" s="11"/>
    </row>
    <row r="10" spans="1:7" s="1" customFormat="1" ht="19.5" customHeight="1">
      <c r="A10" s="43"/>
      <c r="B10" s="43"/>
      <c r="C10" s="44"/>
      <c r="D10" s="44"/>
      <c r="E10" s="44"/>
      <c r="F10" s="44"/>
      <c r="G10" s="11"/>
    </row>
    <row r="11" spans="1:7" s="1" customFormat="1" ht="19.5" customHeight="1">
      <c r="A11" s="43"/>
      <c r="B11" s="43"/>
      <c r="C11" s="44"/>
      <c r="D11" s="44"/>
      <c r="E11" s="44"/>
      <c r="F11" s="44"/>
      <c r="G11" s="11"/>
    </row>
    <row r="12" spans="1:7" s="1" customFormat="1" ht="19.5" customHeight="1">
      <c r="A12" s="43"/>
      <c r="B12" s="43"/>
      <c r="C12" s="44"/>
      <c r="D12" s="44"/>
      <c r="E12" s="44"/>
      <c r="F12" s="44"/>
      <c r="G12" s="11"/>
    </row>
    <row r="13" spans="1:7" s="1" customFormat="1" ht="19.5" customHeight="1">
      <c r="A13" s="43"/>
      <c r="B13" s="43"/>
      <c r="C13" s="44"/>
      <c r="D13" s="44"/>
      <c r="E13" s="44"/>
      <c r="F13" s="44"/>
      <c r="G13" s="11"/>
    </row>
    <row r="14" spans="4:7" s="1" customFormat="1" ht="15">
      <c r="D14" s="11"/>
      <c r="E14" s="11"/>
      <c r="G14" s="11"/>
    </row>
    <row r="15" spans="6:7" s="1" customFormat="1" ht="15">
      <c r="F15" s="11"/>
      <c r="G15" s="11"/>
    </row>
    <row r="16" spans="6:7" s="1" customFormat="1" ht="15">
      <c r="F16" s="11"/>
      <c r="G16" s="11"/>
    </row>
    <row r="17" spans="6:7" s="1" customFormat="1" ht="15">
      <c r="F17" s="11"/>
      <c r="G17" s="11"/>
    </row>
    <row r="18" s="1" customFormat="1" ht="15">
      <c r="F18" s="11"/>
    </row>
    <row r="19" spans="5:6" s="1" customFormat="1" ht="15">
      <c r="E19" s="11"/>
      <c r="F19" s="11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19.00390625" style="1" customWidth="1"/>
    <col min="2" max="2" width="42.57421875" style="1" customWidth="1"/>
    <col min="3" max="5" width="26.8515625" style="1" customWidth="1"/>
    <col min="6" max="10" width="19.57421875" style="1" customWidth="1"/>
    <col min="11" max="11" width="9.140625" style="1" customWidth="1"/>
  </cols>
  <sheetData>
    <row r="1" spans="1:10" s="1" customFormat="1" ht="14.25" customHeight="1">
      <c r="A1" s="29"/>
      <c r="B1" s="30"/>
      <c r="C1" s="31"/>
      <c r="D1" s="31"/>
      <c r="E1" s="32" t="s">
        <v>143</v>
      </c>
      <c r="F1" s="33"/>
      <c r="G1" s="33"/>
      <c r="H1" s="33"/>
      <c r="I1" s="33"/>
      <c r="J1" s="33"/>
    </row>
    <row r="2" spans="1:10" s="1" customFormat="1" ht="30.75" customHeight="1">
      <c r="A2" s="13" t="s">
        <v>144</v>
      </c>
      <c r="B2" s="13"/>
      <c r="C2" s="13"/>
      <c r="D2" s="13"/>
      <c r="E2" s="13"/>
      <c r="F2" s="34"/>
      <c r="G2" s="34"/>
      <c r="H2" s="34"/>
      <c r="I2" s="33"/>
      <c r="J2" s="33"/>
    </row>
    <row r="3" spans="1:10" s="1" customFormat="1" ht="19.5" customHeight="1">
      <c r="A3" s="3" t="s">
        <v>4</v>
      </c>
      <c r="B3" s="35"/>
      <c r="C3" s="31"/>
      <c r="D3" s="31"/>
      <c r="E3" s="12" t="s">
        <v>5</v>
      </c>
      <c r="F3" s="33"/>
      <c r="G3" s="33"/>
      <c r="H3" s="33"/>
      <c r="I3" s="33"/>
      <c r="J3" s="33"/>
    </row>
    <row r="4" spans="1:10" s="1" customFormat="1" ht="22.5" customHeight="1">
      <c r="A4" s="17" t="s">
        <v>62</v>
      </c>
      <c r="B4" s="17" t="s">
        <v>63</v>
      </c>
      <c r="C4" s="17" t="s">
        <v>145</v>
      </c>
      <c r="D4" s="17"/>
      <c r="E4" s="17"/>
      <c r="F4" s="33"/>
      <c r="G4" s="33"/>
      <c r="H4" s="33"/>
      <c r="I4" s="33"/>
      <c r="J4" s="33"/>
    </row>
    <row r="5" spans="1:10" s="1" customFormat="1" ht="30" customHeight="1">
      <c r="A5" s="17"/>
      <c r="B5" s="17"/>
      <c r="C5" s="17" t="s">
        <v>86</v>
      </c>
      <c r="D5" s="17" t="s">
        <v>64</v>
      </c>
      <c r="E5" s="17" t="s">
        <v>65</v>
      </c>
      <c r="F5" s="30"/>
      <c r="G5" s="30"/>
      <c r="H5" s="30"/>
      <c r="I5" s="30"/>
      <c r="J5" s="30"/>
    </row>
    <row r="6" spans="1:10" s="1" customFormat="1" ht="19.5" customHeight="1">
      <c r="A6" s="36" t="s">
        <v>56</v>
      </c>
      <c r="B6" s="36" t="s">
        <v>56</v>
      </c>
      <c r="C6" s="37">
        <v>1</v>
      </c>
      <c r="D6" s="37">
        <v>2</v>
      </c>
      <c r="E6" s="37">
        <v>3</v>
      </c>
      <c r="F6" s="33"/>
      <c r="G6" s="33"/>
      <c r="H6" s="33"/>
      <c r="I6" s="33"/>
      <c r="J6" s="33"/>
    </row>
    <row r="7" spans="1:10" s="1" customFormat="1" ht="19.5" customHeight="1">
      <c r="A7" s="20"/>
      <c r="B7" s="38" t="s">
        <v>57</v>
      </c>
      <c r="C7" s="39"/>
      <c r="D7" s="39"/>
      <c r="E7" s="21"/>
      <c r="F7" s="33"/>
      <c r="G7" s="33"/>
      <c r="H7" s="33"/>
      <c r="I7" s="33"/>
      <c r="J7" s="33"/>
    </row>
    <row r="8" spans="1:10" s="1" customFormat="1" ht="19.5" customHeight="1">
      <c r="A8" s="40" t="s">
        <v>146</v>
      </c>
      <c r="B8" s="33"/>
      <c r="C8" s="31"/>
      <c r="D8" s="31"/>
      <c r="E8" s="31"/>
      <c r="F8" s="33"/>
      <c r="G8" s="33"/>
      <c r="H8" s="33"/>
      <c r="I8" s="33"/>
      <c r="J8" s="33"/>
    </row>
    <row r="9" spans="1:10" s="1" customFormat="1" ht="19.5" customHeight="1">
      <c r="A9" s="33"/>
      <c r="B9" s="33"/>
      <c r="C9" s="31"/>
      <c r="D9" s="31"/>
      <c r="E9" s="31"/>
      <c r="F9" s="33"/>
      <c r="G9" s="33"/>
      <c r="H9" s="33"/>
      <c r="I9" s="33"/>
      <c r="J9" s="33"/>
    </row>
    <row r="10" spans="1:10" s="1" customFormat="1" ht="19.5" customHeight="1">
      <c r="A10" s="33"/>
      <c r="B10" s="33"/>
      <c r="C10" s="31"/>
      <c r="D10" s="31"/>
      <c r="E10" s="31"/>
      <c r="F10" s="33"/>
      <c r="G10" s="33"/>
      <c r="H10" s="33"/>
      <c r="I10" s="33"/>
      <c r="J10" s="33"/>
    </row>
    <row r="11" spans="1:10" s="1" customFormat="1" ht="19.5" customHeight="1">
      <c r="A11" s="33"/>
      <c r="B11" s="33"/>
      <c r="C11" s="31"/>
      <c r="D11" s="31"/>
      <c r="E11" s="31"/>
      <c r="F11" s="33"/>
      <c r="G11" s="33"/>
      <c r="H11" s="33"/>
      <c r="I11" s="33"/>
      <c r="J11" s="33"/>
    </row>
    <row r="12" spans="1:10" s="1" customFormat="1" ht="19.5" customHeight="1">
      <c r="A12" s="33"/>
      <c r="B12" s="33"/>
      <c r="C12" s="31"/>
      <c r="D12" s="31"/>
      <c r="E12" s="31"/>
      <c r="F12" s="33"/>
      <c r="G12" s="33"/>
      <c r="H12" s="33"/>
      <c r="I12" s="33"/>
      <c r="J12" s="33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</cp:lastModifiedBy>
  <dcterms:created xsi:type="dcterms:W3CDTF">2022-02-28T02:05:55Z</dcterms:created>
  <dcterms:modified xsi:type="dcterms:W3CDTF">2022-02-28T06:27:46Z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